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C:\Users\carit\Google Drive\Universidad\TFM\PEC2\"/>
    </mc:Choice>
  </mc:AlternateContent>
  <xr:revisionPtr revIDLastSave="0" documentId="13_ncr:1_{90353662-E5E4-4A47-817C-D5B370454E87}" xr6:coauthVersionLast="45" xr6:coauthVersionMax="45" xr10:uidLastSave="{00000000-0000-0000-0000-000000000000}"/>
  <bookViews>
    <workbookView xWindow="-120" yWindow="-120" windowWidth="29040" windowHeight="15840" xr2:uid="{00000000-000D-0000-FFFF-FFFF00000000}"/>
  </bookViews>
  <sheets>
    <sheet name="Summary" sheetId="4" r:id="rId1"/>
    <sheet name="Requisitos 27001" sheetId="2" r:id="rId2"/>
    <sheet name="Controles 27002" sheetId="6" r:id="rId3"/>
    <sheet name="Sheet2" sheetId="5"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1" i="6" l="1"/>
  <c r="D135" i="6"/>
  <c r="D139" i="6"/>
  <c r="D138" i="6" s="1"/>
  <c r="D148" i="6"/>
  <c r="D147" i="6" s="1"/>
  <c r="D152" i="6"/>
  <c r="D161" i="6"/>
  <c r="D155" i="6"/>
  <c r="D154" i="6" s="1"/>
  <c r="D128" i="6"/>
  <c r="D118" i="6"/>
  <c r="D114" i="6"/>
  <c r="D108" i="6"/>
  <c r="D104" i="6"/>
  <c r="D101" i="6"/>
  <c r="D98" i="6"/>
  <c r="D96" i="6"/>
  <c r="D91" i="6"/>
  <c r="D89" i="6"/>
  <c r="D87" i="6"/>
  <c r="D82" i="6"/>
  <c r="D71" i="6"/>
  <c r="D64" i="6"/>
  <c r="D60" i="6"/>
  <c r="D59" i="6" s="1"/>
  <c r="D53" i="6"/>
  <c r="D51" i="6"/>
  <c r="D44" i="6"/>
  <c r="D41" i="6"/>
  <c r="D36" i="6"/>
  <c r="D32" i="6"/>
  <c r="D27" i="6"/>
  <c r="D24" i="6"/>
  <c r="D20" i="6"/>
  <c r="D17" i="6"/>
  <c r="D13" i="6"/>
  <c r="D7" i="6"/>
  <c r="D6" i="6" s="1"/>
  <c r="D3" i="6"/>
  <c r="D130" i="6" l="1"/>
  <c r="D113" i="6"/>
  <c r="D103" i="6"/>
  <c r="D81" i="6"/>
  <c r="D63" i="6"/>
  <c r="D40" i="6"/>
  <c r="D26" i="6"/>
  <c r="D16" i="6"/>
  <c r="C119" i="2" l="1"/>
  <c r="C112" i="2"/>
  <c r="C97" i="2"/>
  <c r="C79" i="2"/>
  <c r="C78" i="2" s="1"/>
  <c r="C60" i="2"/>
  <c r="C49" i="2"/>
  <c r="C26" i="2"/>
  <c r="C98" i="2"/>
  <c r="C5" i="2"/>
  <c r="C157" i="2"/>
  <c r="C146" i="2"/>
  <c r="C135" i="2"/>
  <c r="C127" i="2"/>
  <c r="C120" i="2"/>
  <c r="C117" i="2"/>
  <c r="C115" i="2"/>
  <c r="C113" i="2"/>
  <c r="C105" i="2"/>
  <c r="C101" i="2"/>
  <c r="C90" i="2"/>
  <c r="C86" i="2"/>
  <c r="C81" i="2"/>
  <c r="C67" i="2"/>
  <c r="C40" i="2"/>
  <c r="C39" i="2" s="1"/>
  <c r="C35" i="2"/>
  <c r="C16" i="2"/>
  <c r="C13" i="2"/>
  <c r="C8" i="2"/>
  <c r="C3" i="2"/>
  <c r="C145" i="2" l="1"/>
  <c r="C15" i="2"/>
  <c r="C2" i="2"/>
</calcChain>
</file>

<file path=xl/sharedStrings.xml><?xml version="1.0" encoding="utf-8"?>
<sst xmlns="http://schemas.openxmlformats.org/spreadsheetml/2006/main" count="942" uniqueCount="879">
  <si>
    <t>Ítem</t>
  </si>
  <si>
    <t>Estado Identificado</t>
  </si>
  <si>
    <t>4.</t>
  </si>
  <si>
    <t>Contexto de la Organización</t>
  </si>
  <si>
    <t>4.1.</t>
  </si>
  <si>
    <t>Conocimiento de la Organización y su contexto</t>
  </si>
  <si>
    <t>4.2.</t>
  </si>
  <si>
    <t>Comprensión de las necesidades y expectativas de las partes interesadas</t>
  </si>
  <si>
    <t>4.2.a</t>
  </si>
  <si>
    <t>Las partes interesadas que son pertinentes al SGSI</t>
  </si>
  <si>
    <t>4.2.b</t>
  </si>
  <si>
    <t>Los requisitos de estas partes interesadas pertinentes a SI</t>
  </si>
  <si>
    <t>4.3.</t>
  </si>
  <si>
    <t>Determinación del alcance del SGSI</t>
  </si>
  <si>
    <t>Cuando se determina este alcance, la organización debe considerar:</t>
  </si>
  <si>
    <t>4.3.a</t>
  </si>
  <si>
    <t>Las cuestiones externas e internas referidas en el numeral 4.1</t>
  </si>
  <si>
    <t>4.3.b</t>
  </si>
  <si>
    <t>Los requisitos referidos en el numera 4,2</t>
  </si>
  <si>
    <t>4.3.c</t>
  </si>
  <si>
    <t>Las interfaces y dependencias entre las actividades realizadas por la organización, y las que realizan otras organizaciones.</t>
  </si>
  <si>
    <t>4.4.</t>
  </si>
  <si>
    <t>Sistema de Gestión de la seguridad de la información</t>
  </si>
  <si>
    <t>La organización debe establecer, implementar, mantener y mejorar continuamente un sistema de gestión de la seguridad de la información, de acuerdo con los requisitos de esta Norma.</t>
  </si>
  <si>
    <t>5.</t>
  </si>
  <si>
    <t>Liderazgo</t>
  </si>
  <si>
    <t>5.1.</t>
  </si>
  <si>
    <t>Liderazgo y Compromiso</t>
  </si>
  <si>
    <t>La dirección debe demostrar liderazgo y compromiso con respecto al SGSI</t>
  </si>
  <si>
    <t>5.1.a</t>
  </si>
  <si>
    <t>Asegurando establecer Política y Objetivos SI, compatibles con la dirección estratégica</t>
  </si>
  <si>
    <t>5.1.b</t>
  </si>
  <si>
    <t>Asegurando la Integración de los requisitos del SGSI en los procesos de la organización</t>
  </si>
  <si>
    <t>5.1.c</t>
  </si>
  <si>
    <t>Asegurando los recursos necesarios para el sistema de SGSI estén disponibles</t>
  </si>
  <si>
    <t>5.1.d</t>
  </si>
  <si>
    <t>Comunicando la importancia de una SGSI eficaz y conforme con los requisitos del SGSI</t>
  </si>
  <si>
    <t>5.1.e</t>
  </si>
  <si>
    <t>Asegurando que el SGSI logre los objetivos previstos</t>
  </si>
  <si>
    <t>5.1.f</t>
  </si>
  <si>
    <t>Dirigiendo y apoyando a las personas, para contribuir a la eficacia del SGSI</t>
  </si>
  <si>
    <t>5.1.g</t>
  </si>
  <si>
    <t>Promoviendo la mejora continua</t>
  </si>
  <si>
    <t>5.1.h</t>
  </si>
  <si>
    <t>Apoyando otros roles pertinentes de la dirección, para demostrar su liderazgo aplicado a sus áreas de responsabilidad</t>
  </si>
  <si>
    <t>5.2.</t>
  </si>
  <si>
    <t>Política</t>
  </si>
  <si>
    <t>La alta dirección debe establecer una política de la SI que:</t>
  </si>
  <si>
    <t>5.2.a</t>
  </si>
  <si>
    <t>Sea adecuada al propósito de la organización</t>
  </si>
  <si>
    <t>5.2.b</t>
  </si>
  <si>
    <t>Incluya objetivos de SI o proporcione el marco de referencia para el establecimiento de los objetivos de SI</t>
  </si>
  <si>
    <t>5.2.c</t>
  </si>
  <si>
    <t>Incluya el compromiso de cumplir los requisitos aplicables relacionados con la SI</t>
  </si>
  <si>
    <t>5.2.d</t>
  </si>
  <si>
    <t xml:space="preserve">Incluya el compromiso de mejora continua del SGSI                                                                                                            </t>
  </si>
  <si>
    <t>5.2.e</t>
  </si>
  <si>
    <t>Estar disponible como información documentada</t>
  </si>
  <si>
    <t>5.2.f</t>
  </si>
  <si>
    <t>Comunicarse dentro de la organización</t>
  </si>
  <si>
    <t>5.2.g</t>
  </si>
  <si>
    <t>Estar disponible para las partes interesadas</t>
  </si>
  <si>
    <t>5.3.</t>
  </si>
  <si>
    <t>Roles, Responsabilidades y Autoridades en la Organización</t>
  </si>
  <si>
    <t>La  alta dirección debe asignar la responsabilidad y autoridad para:</t>
  </si>
  <si>
    <t>5.3.a</t>
  </si>
  <si>
    <t>Asegurarse que el SGSI sea conforme con los requisitos</t>
  </si>
  <si>
    <t>5.3.b</t>
  </si>
  <si>
    <t>Informar a la alta dirección sobre el desempeño del SGSI</t>
  </si>
  <si>
    <t>6.</t>
  </si>
  <si>
    <t>Planificación</t>
  </si>
  <si>
    <t>6.1.</t>
  </si>
  <si>
    <t>Acciones para tratar riesgos y oportunidades</t>
  </si>
  <si>
    <t>6.1.1</t>
  </si>
  <si>
    <t>Generalidades</t>
  </si>
  <si>
    <t>6.1.1.a</t>
  </si>
  <si>
    <t>Asegurar que SGSI pueda lograr los resultados</t>
  </si>
  <si>
    <t>6.1.1.b</t>
  </si>
  <si>
    <t>Prevenir o reducir efectos indeseados</t>
  </si>
  <si>
    <t>6.1.1.c</t>
  </si>
  <si>
    <t>Lograr la mejora continua</t>
  </si>
  <si>
    <t>La Organización debe planificar:</t>
  </si>
  <si>
    <t>6.1.1.d</t>
  </si>
  <si>
    <t>Las acciones para tratar estos riesgos y oportunidades</t>
  </si>
  <si>
    <t>6.1.1.e.1</t>
  </si>
  <si>
    <t>La manera de integrar e implementar estas acciones en sus procesos de SGSI</t>
  </si>
  <si>
    <t>6.1.1.e.2</t>
  </si>
  <si>
    <t>La manera de evaluar la eficacia de estas acciones</t>
  </si>
  <si>
    <t>6.1.2</t>
  </si>
  <si>
    <t>Valoración de Riesgos de la Seguridad de la información</t>
  </si>
  <si>
    <t>6.1.2.a.1</t>
  </si>
  <si>
    <t>Establecer y mantener criterios de aceptación riesgo de la Seguridad de la Información</t>
  </si>
  <si>
    <t>6.1.2.a.2</t>
  </si>
  <si>
    <t>Establecer y mantener criterios para realizar valoración de riesgos se la SI</t>
  </si>
  <si>
    <t>6.1.2.b</t>
  </si>
  <si>
    <t>Asegure que las valoraciones repetidas de riesgos de la seguridad de la información produzcan resultados consistentes, válidos y comparables</t>
  </si>
  <si>
    <t>6.1.2.c.1</t>
  </si>
  <si>
    <t>Identificar los riesgos de SI asociados con la perdida de Confidencialidad, Integridad y Disponibilidad de información dentro del alcance</t>
  </si>
  <si>
    <t>6.1.2.c.2</t>
  </si>
  <si>
    <t>Identificar los dueños de los riesgos</t>
  </si>
  <si>
    <t>6.1.2.d.1</t>
  </si>
  <si>
    <t>Valorar las consecuencias potenciales que resultan si se materializan los riesgos identificados</t>
  </si>
  <si>
    <t>6.1.2.d.2</t>
  </si>
  <si>
    <t>Valorar la probabilidad realista de que ocurran los riesgos identificados</t>
  </si>
  <si>
    <t>6.1.2.d.3</t>
  </si>
  <si>
    <t>Determinar los niveles de riesgo</t>
  </si>
  <si>
    <t>6.1.2.e.1</t>
  </si>
  <si>
    <t>Comparar los resultados del análisis de riesgo con los criterios de riesgo establecidos</t>
  </si>
  <si>
    <t>6.1.2.e.2</t>
  </si>
  <si>
    <t>Priorizar los riesgos analizados para el tratamiento de riesgos</t>
  </si>
  <si>
    <t>6.1.3</t>
  </si>
  <si>
    <t>Tratamiento del Riesgo de la Seguridad de la Información</t>
  </si>
  <si>
    <t>6.1.3.a</t>
  </si>
  <si>
    <t>Seleccionar las opciones apropiadas de tratamiento de riesgo de la SI, teniendo en cuenta los resultados de la valoración del riesgo</t>
  </si>
  <si>
    <t>6.1.3.b</t>
  </si>
  <si>
    <t>Determinar todos los controles que sean necesarios para implementar las opciones escogidas para el tratamiento de riesgos de la SI</t>
  </si>
  <si>
    <t>6.1.3.c</t>
  </si>
  <si>
    <t>Comparar los controles determinados con el Anexo A</t>
  </si>
  <si>
    <t>6.1.3.d</t>
  </si>
  <si>
    <t>Declaración de aplicabilidad</t>
  </si>
  <si>
    <t>6.1.3.e</t>
  </si>
  <si>
    <t>Plan de tratamiento de riesgo</t>
  </si>
  <si>
    <t>6.1.3.f</t>
  </si>
  <si>
    <t>Aprobación y aceptación de los riesgos residuales de la SI</t>
  </si>
  <si>
    <t>6.2.</t>
  </si>
  <si>
    <t>6.2.a</t>
  </si>
  <si>
    <t>Los objetivos de SI deben ser coherentes con la política de SI</t>
  </si>
  <si>
    <t>6.2.b</t>
  </si>
  <si>
    <t>Medibles</t>
  </si>
  <si>
    <t>6.2.c</t>
  </si>
  <si>
    <t>Tener en cuenta los requisitos de SI aplicables, y los resultados de valoración y tratamiento de los riesgos</t>
  </si>
  <si>
    <t>6.2.d</t>
  </si>
  <si>
    <t xml:space="preserve">Ser comunicados </t>
  </si>
  <si>
    <t>6.2.e</t>
  </si>
  <si>
    <t>Ser actualizados, según sea lo apropiado</t>
  </si>
  <si>
    <t>6.2.f</t>
  </si>
  <si>
    <t>Determinar lo que se va a hace</t>
  </si>
  <si>
    <t>6.2.g</t>
  </si>
  <si>
    <t>Los recursos que se requiere</t>
  </si>
  <si>
    <t>6.2.h</t>
  </si>
  <si>
    <t>Quien será el responsable</t>
  </si>
  <si>
    <t>6.2.i</t>
  </si>
  <si>
    <t>Cuando se finalizará</t>
  </si>
  <si>
    <t>6.2.j</t>
  </si>
  <si>
    <t>Como se evaluaran los resultados</t>
  </si>
  <si>
    <t>7.</t>
  </si>
  <si>
    <t>Soporte</t>
  </si>
  <si>
    <t>7.1.</t>
  </si>
  <si>
    <t>Recursos</t>
  </si>
  <si>
    <t>Determinar y proporcionar los recursos necesarios para el establecimiento, implementación, mantenimiento y mejora continua del SGSI</t>
  </si>
  <si>
    <t>7.2.</t>
  </si>
  <si>
    <t>Competencia</t>
  </si>
  <si>
    <t>7.2.a</t>
  </si>
  <si>
    <t>Determinar la competencia necesaria de las personas que realizan, bajo su control, un trabajo que afecta su desempeño de la seguridad de la información</t>
  </si>
  <si>
    <t>7.2.b</t>
  </si>
  <si>
    <t>Asegurarse de que estas personas sean competentes (educación, formación o experiencia)</t>
  </si>
  <si>
    <t>7.2.c</t>
  </si>
  <si>
    <t>Cuando se aplicable, tomar acciones para adquirir la competencia necesaria y evaluar la eficacia de acciones tomadas</t>
  </si>
  <si>
    <t>7.2.d</t>
  </si>
  <si>
    <t>Conservar la información documentada apropiada, como evidencia de la competencia</t>
  </si>
  <si>
    <t>7.3.</t>
  </si>
  <si>
    <t>Toma de Conciencia</t>
  </si>
  <si>
    <t>7.3.a</t>
  </si>
  <si>
    <t>Tomar conciencia de la política de SI</t>
  </si>
  <si>
    <t>7.3.b</t>
  </si>
  <si>
    <t>Contribución a la eficacia del SGSI, beneficios de una mejora del desempeño de la SI</t>
  </si>
  <si>
    <t>7.3.c</t>
  </si>
  <si>
    <t>Las implicaciones de la no conformidad con los requisitos del SGSI</t>
  </si>
  <si>
    <t>7.4.</t>
  </si>
  <si>
    <t>Comunicación</t>
  </si>
  <si>
    <t>La organización debe determinar la necesidad de comunicaciones internas y externas pertinentes al SGSI, que incluya:</t>
  </si>
  <si>
    <t>7.4.a</t>
  </si>
  <si>
    <t>Del contenido de la comunicación</t>
  </si>
  <si>
    <t>7.4.b</t>
  </si>
  <si>
    <t>Cuando Comunicar</t>
  </si>
  <si>
    <t>7.4.c</t>
  </si>
  <si>
    <t>A quien comunicar</t>
  </si>
  <si>
    <t>7.4.d</t>
  </si>
  <si>
    <t>Quien debe comunicar</t>
  </si>
  <si>
    <t>7.4.e</t>
  </si>
  <si>
    <t>Los Proceso para llevar la comunicación</t>
  </si>
  <si>
    <t>7.5.</t>
  </si>
  <si>
    <t>Información Documentada</t>
  </si>
  <si>
    <t>7.5.1</t>
  </si>
  <si>
    <t>7.5.1.a</t>
  </si>
  <si>
    <t>Incluir la información documentada requerida por esta Norma</t>
  </si>
  <si>
    <t>7.5.1.b</t>
  </si>
  <si>
    <t>Incluir la información documentada que la organización ha determinado para la eficacia del SGSI</t>
  </si>
  <si>
    <t>7.5.2</t>
  </si>
  <si>
    <t>Creación y actualización</t>
  </si>
  <si>
    <t>7.5.2.a</t>
  </si>
  <si>
    <t>Asegurar la identificación y descripción</t>
  </si>
  <si>
    <t>7.5.2.b</t>
  </si>
  <si>
    <t>Asegurar el formato y sus medios de soporte</t>
  </si>
  <si>
    <t>7.5.2.c</t>
  </si>
  <si>
    <t>La revisión y aprobación con respecto a la idoneidad y adecuación</t>
  </si>
  <si>
    <t>7.5.3</t>
  </si>
  <si>
    <t>Control de la Información Documentada</t>
  </si>
  <si>
    <t>7.5.3.a</t>
  </si>
  <si>
    <t>Asegurarse que esté disponible y adecuada para el uso, donde y cuando se necesite</t>
  </si>
  <si>
    <t>7.5.3.b</t>
  </si>
  <si>
    <t>Asegurarse que este protegida (contra perdida de confidencialidad, uso adecuado, perdida de integridad)</t>
  </si>
  <si>
    <t>7.5.3.c</t>
  </si>
  <si>
    <t>Tratar actividades de distribución, acceso, recuperación y uso</t>
  </si>
  <si>
    <t>7.5.3.d</t>
  </si>
  <si>
    <t>Tratar actividades de almacenamiento y preservación, incluida la preservación de la legibilidad</t>
  </si>
  <si>
    <t>7.5.3.e</t>
  </si>
  <si>
    <t>Control de cambios (ejemplo. versión)</t>
  </si>
  <si>
    <t>7.5.3.f</t>
  </si>
  <si>
    <t>Retención y disposición</t>
  </si>
  <si>
    <t>8.</t>
  </si>
  <si>
    <t>Operación</t>
  </si>
  <si>
    <t>8.1.</t>
  </si>
  <si>
    <t>Planificación y Control Operacional</t>
  </si>
  <si>
    <t>8.2.</t>
  </si>
  <si>
    <t>Valoración de Riesgos de la Seguridad de la Información</t>
  </si>
  <si>
    <t>8.3.</t>
  </si>
  <si>
    <t>Tratamiento del Riesgos de la Seguridad de la Información</t>
  </si>
  <si>
    <t>9.</t>
  </si>
  <si>
    <t>Evaluación del Desempeño</t>
  </si>
  <si>
    <t>9.1.</t>
  </si>
  <si>
    <t>Seguimiento, Medición, Análisis y Evaluación</t>
  </si>
  <si>
    <t>9.1.a</t>
  </si>
  <si>
    <t>Hacer seguimiento y medir lo necesario, incluidos los procesos y controles de SI</t>
  </si>
  <si>
    <t>9.1.b</t>
  </si>
  <si>
    <t>Los métodos de seguimiento, medición, análisis y evaluación, según sea aplicable, para asegurar resultados validos</t>
  </si>
  <si>
    <t>9.1.c</t>
  </si>
  <si>
    <t>Cuando se debe llevar a cabo el seguimiento y medición</t>
  </si>
  <si>
    <t>9.1.d</t>
  </si>
  <si>
    <t>Quien debe llevar a cabo el seguimiento y la medición</t>
  </si>
  <si>
    <t>9.1.e</t>
  </si>
  <si>
    <t>Cuando se debe analizar y evaluar los resultados del seguimiento</t>
  </si>
  <si>
    <t>9.1.f</t>
  </si>
  <si>
    <t>Quien debe analizar y evaluar estos resultados</t>
  </si>
  <si>
    <t>9.2.</t>
  </si>
  <si>
    <t>Auditoria Interna</t>
  </si>
  <si>
    <t>9.2.a</t>
  </si>
  <si>
    <t>Conforme con los propios requisitos de la organización para su SGSI</t>
  </si>
  <si>
    <t>9.2.b</t>
  </si>
  <si>
    <t>Conforme los requisitos de esta norma</t>
  </si>
  <si>
    <t>9.2.c</t>
  </si>
  <si>
    <t>Planificar, establecer, implementar y mantener uno o varios programas de auditoria</t>
  </si>
  <si>
    <t>9.2.d</t>
  </si>
  <si>
    <t>Definir los criterios y alcance de las auditorias</t>
  </si>
  <si>
    <t>9.2.e</t>
  </si>
  <si>
    <t>Seleccionar los auditores y llevar a cabo auditorias para asegurar la objetividad e imparcialidad del proceso</t>
  </si>
  <si>
    <t>9.2.f</t>
  </si>
  <si>
    <t>Asegurarse de los resultados de las auditorias se informan a la dirección pertinente</t>
  </si>
  <si>
    <t>9.2.g</t>
  </si>
  <si>
    <t>Conservar la información documentada apropiada, como evidencia de la implementación del programa de auditoria</t>
  </si>
  <si>
    <t>9.3.</t>
  </si>
  <si>
    <t>Revisión por la dirección</t>
  </si>
  <si>
    <t>9.3.a</t>
  </si>
  <si>
    <t>Debe incluir consideraciones sobre el estado de las acciones con relación a las revisiones previas por la dirección</t>
  </si>
  <si>
    <t>9.3.b</t>
  </si>
  <si>
    <t>Los cambios interno y externo pertinentes al SGSI</t>
  </si>
  <si>
    <t>9.3.c.1</t>
  </si>
  <si>
    <t>Retroalimentar sobre: No conformidades y acciones correctiva</t>
  </si>
  <si>
    <t>9.3.c.2</t>
  </si>
  <si>
    <t>Seguimiento y resultado de las mediciones</t>
  </si>
  <si>
    <t>9.3.c.3</t>
  </si>
  <si>
    <t>Resultados de la auditoria</t>
  </si>
  <si>
    <t>9.3.c.4</t>
  </si>
  <si>
    <t>Cumplimiento de los objetivos</t>
  </si>
  <si>
    <t>9.3.d</t>
  </si>
  <si>
    <t>Retroalimentación de las partes interesadas</t>
  </si>
  <si>
    <t>9.3.e</t>
  </si>
  <si>
    <t xml:space="preserve">Resultados de la valoración de riesgo y estado del plan de tratamiento de riesgo </t>
  </si>
  <si>
    <t>9.3.f</t>
  </si>
  <si>
    <t>Las oportunidades de mejora continua</t>
  </si>
  <si>
    <t>10.</t>
  </si>
  <si>
    <t>Mejora</t>
  </si>
  <si>
    <t>10.1.</t>
  </si>
  <si>
    <t>No conformidades y Acciones Correctivas</t>
  </si>
  <si>
    <t>10.1.a.1</t>
  </si>
  <si>
    <t>Reaccionar a la NC según sea aplicable tomar acciones para controlar y corregirla</t>
  </si>
  <si>
    <t>Hacerle frente a las consecuencias</t>
  </si>
  <si>
    <t>10.1.b.1</t>
  </si>
  <si>
    <t>Evaluar la necesidad para eliminarlas las causas de la NC mediante la revisión de la NC</t>
  </si>
  <si>
    <t>10.1.b.2</t>
  </si>
  <si>
    <t>La determinación de las causas de la NC</t>
  </si>
  <si>
    <t>10.1.b.3</t>
  </si>
  <si>
    <t>La determinación de si existen NC similares, o que potencialmente podrían ocurrir</t>
  </si>
  <si>
    <t>10.1.c</t>
  </si>
  <si>
    <t>Implementar cualquier acción necesaria</t>
  </si>
  <si>
    <t>10.1.d</t>
  </si>
  <si>
    <t>Revisar la eficiencia de las acciones correctivas tomadas</t>
  </si>
  <si>
    <t>10.1.e</t>
  </si>
  <si>
    <t>hacer cambios al SGSI</t>
  </si>
  <si>
    <t>10.1.f</t>
  </si>
  <si>
    <t>Información documentada como evidencia de la naturaleza de las NC y cualquier acción posterior tomada</t>
  </si>
  <si>
    <t>10.1.g</t>
  </si>
  <si>
    <t>Los resultados de cualquier acción correctiva</t>
  </si>
  <si>
    <t>10.2.</t>
  </si>
  <si>
    <t>Mejora continua</t>
  </si>
  <si>
    <t>A.5.</t>
  </si>
  <si>
    <t>Política de Seguridad de la Información</t>
  </si>
  <si>
    <t>A.5.1.</t>
  </si>
  <si>
    <t>Gestión de la Dirección para la Seguridad de la Información</t>
  </si>
  <si>
    <t>A.6.</t>
  </si>
  <si>
    <t>Organización de la Seguridad de la Información</t>
  </si>
  <si>
    <t>A.6.1.</t>
  </si>
  <si>
    <t>Organización Interna</t>
  </si>
  <si>
    <t>A.6.2.</t>
  </si>
  <si>
    <t>Dispositivos móviles y teletrabajo</t>
  </si>
  <si>
    <t>A.7.</t>
  </si>
  <si>
    <t>Seguridad en los Recursos Humanos</t>
  </si>
  <si>
    <t>A.7.1.</t>
  </si>
  <si>
    <t xml:space="preserve">Antes de asumir el empleo </t>
  </si>
  <si>
    <t>A.7.2.</t>
  </si>
  <si>
    <t>Durante la ejecución del empleo</t>
  </si>
  <si>
    <t>A.7.3.</t>
  </si>
  <si>
    <t>Terminación y cambio de empleo</t>
  </si>
  <si>
    <t>A.8.</t>
  </si>
  <si>
    <t>Gestión de los activos</t>
  </si>
  <si>
    <t>A.8.1.</t>
  </si>
  <si>
    <t>Responsabilidad por los activos</t>
  </si>
  <si>
    <t>A.8.2.</t>
  </si>
  <si>
    <t>Clasificación de la Información</t>
  </si>
  <si>
    <t>A.8.3.</t>
  </si>
  <si>
    <t>Manejo de los Medios</t>
  </si>
  <si>
    <t>A.9.</t>
  </si>
  <si>
    <t>Control de Acceso</t>
  </si>
  <si>
    <t>A.9.1.</t>
  </si>
  <si>
    <t>Requisitos del Negocio para el Control de Acceso</t>
  </si>
  <si>
    <t>A.9.2.</t>
  </si>
  <si>
    <t>Gestión de Acceso de Usuarios</t>
  </si>
  <si>
    <t>A.9.3.</t>
  </si>
  <si>
    <t>Responsabilidades de los usuarios</t>
  </si>
  <si>
    <t>A.9.4.</t>
  </si>
  <si>
    <t>Control de acceso a sistemas y aplicaciones</t>
  </si>
  <si>
    <t>A.10.</t>
  </si>
  <si>
    <t>Criptografía</t>
  </si>
  <si>
    <t>A.10.1.</t>
  </si>
  <si>
    <t>Controles Criptográficos</t>
  </si>
  <si>
    <t>A.11.</t>
  </si>
  <si>
    <t>Seguridad Física y del Entorno</t>
  </si>
  <si>
    <t>A.11.1.</t>
  </si>
  <si>
    <t>Áreas Seguras</t>
  </si>
  <si>
    <t>A.11.2.</t>
  </si>
  <si>
    <t>Equipos</t>
  </si>
  <si>
    <t>A.12.</t>
  </si>
  <si>
    <t>Seguridad de las Operaciones</t>
  </si>
  <si>
    <t>A.12.1.</t>
  </si>
  <si>
    <t>Procedimientos Operacionales y Responsabilidades</t>
  </si>
  <si>
    <t>A.12.2.</t>
  </si>
  <si>
    <t>Protección contra códigos maliciosos</t>
  </si>
  <si>
    <t>A.12.3.</t>
  </si>
  <si>
    <t>Copias de respaldo</t>
  </si>
  <si>
    <t>A.12.4.</t>
  </si>
  <si>
    <t xml:space="preserve">Requisitos y seguimiento </t>
  </si>
  <si>
    <t>A.12.5.</t>
  </si>
  <si>
    <t>Control de software operacional</t>
  </si>
  <si>
    <t>A.12.6.</t>
  </si>
  <si>
    <t>Gestión de la Vulnerabilidad Técnica</t>
  </si>
  <si>
    <t>A.12.7.</t>
  </si>
  <si>
    <t>Consideraciones de la Auditoría de los sistemas de Información</t>
  </si>
  <si>
    <t>A.13.</t>
  </si>
  <si>
    <t>Seguridad de las Comunicaciones</t>
  </si>
  <si>
    <t>A.13.1.</t>
  </si>
  <si>
    <t>Gestión de la Seguridad de las Redes</t>
  </si>
  <si>
    <t>A.13.2.</t>
  </si>
  <si>
    <t>Transferencia de Información</t>
  </si>
  <si>
    <t>A.14.</t>
  </si>
  <si>
    <t>Adquisición, Desarrollo y Mantenimiento de Sistemas</t>
  </si>
  <si>
    <t>A.14.1.</t>
  </si>
  <si>
    <t>Requisitos de seguridad de los Sistemas de Información</t>
  </si>
  <si>
    <t>A.14.2.</t>
  </si>
  <si>
    <t>Seguridad en los Proceso de Desarrollo y Soporte</t>
  </si>
  <si>
    <t>A.14.3.</t>
  </si>
  <si>
    <t>Datos de Prueba</t>
  </si>
  <si>
    <t>A.15.</t>
  </si>
  <si>
    <t>Relaciones con los Proveedores</t>
  </si>
  <si>
    <t>A.15.1.</t>
  </si>
  <si>
    <t>Seguridad de la información en las relaciones con los proveedores</t>
  </si>
  <si>
    <t>A.15.2.</t>
  </si>
  <si>
    <t>Gestión de la prestación de servicios de Proveedores</t>
  </si>
  <si>
    <t>A.16.</t>
  </si>
  <si>
    <t>Gestión de incidentes de Seguridad de la Información</t>
  </si>
  <si>
    <t>A.16.1.</t>
  </si>
  <si>
    <t>Gestión de Incidentes y Mejoras en la seguridad de la Información</t>
  </si>
  <si>
    <t>A.17.</t>
  </si>
  <si>
    <t>Aspectos de seguridad de la información de la Gestión de Continuidad de Negocio</t>
  </si>
  <si>
    <t>A.17.1.</t>
  </si>
  <si>
    <t>Continuidad de seguridad de la información</t>
  </si>
  <si>
    <t>A.17.2.</t>
  </si>
  <si>
    <t>Redundancias</t>
  </si>
  <si>
    <t>A.18.</t>
  </si>
  <si>
    <t>Cumplimiento</t>
  </si>
  <si>
    <t>A.18.1.</t>
  </si>
  <si>
    <t>Cumplimiento de los requisitos legales y contractuales</t>
  </si>
  <si>
    <t>A.18.2.</t>
  </si>
  <si>
    <t>Revisiones de seguridad de la información</t>
  </si>
  <si>
    <t>Se estableció un programa de e-learning para la sensibilización de los usuarios con respecto a la seguridad de la información, este programa en su contenido incluye la política de seguridad de la información.</t>
  </si>
  <si>
    <t xml:space="preserve">Desde Gestión Documental se tienen series y subseries para la identificación de cada tipo de información, adicionalmente se manejan índices de indexación para el archivo y gestión en el Archivo Central, de igual forma dentro de la documentación controlada en la intranet se manejan códigos para la identificación de cada proceso, procedimiento, formato, entre otros, con una línea de aprobación clara y de la que también se deja soporte con firma. </t>
  </si>
  <si>
    <t>Requisito</t>
  </si>
  <si>
    <t>Se ha planteado la visión, misión y se tienen identificadas partes interesadas entorno a la organización, sin embargo es necesario ahondar respecto a los requisitos de seguridad de la información.</t>
  </si>
  <si>
    <t>No se identifica una definición clara acerca del alcance del Sistema de Gestión de Seguridad de la Información.</t>
  </si>
  <si>
    <t>Se han identificado grupos de interés a nivel organizacional, sin embargo, no se establecen clara los requisitos frente a seguridad de la información</t>
  </si>
  <si>
    <t>Se realizó la identificación de los requisitos referentes a la protección de datos personales.</t>
  </si>
  <si>
    <t xml:space="preserve">No se han identificado requisitos puntuales de seguridad de la información identificados para las partes interesadas, sin embargo, se han identificado y documentado requisitos respecto a la protección de datos personales. </t>
  </si>
  <si>
    <t>Se han identificado interfaces y dependencias para las actividades realizadas por la empresa y otras organizaciones que proveen servicios. De igual manera se identificaron los requerimientos de seguridad de la información.</t>
  </si>
  <si>
    <t xml:space="preserve">Actualmente no se tiene definido el alcance del SGSI. </t>
  </si>
  <si>
    <t>Para la etapa inicial de planeación e implementación del SGSI, se han asignado recursos, tanto en presupuesto de inversión como en personal relacionado.</t>
  </si>
  <si>
    <t xml:space="preserve">Actualmente no se ha contemplado la socialización de los lineamientos del SGSI. </t>
  </si>
  <si>
    <t>Actualmente no se tienen definidos los objetivos del SGSI.</t>
  </si>
  <si>
    <t xml:space="preserve">Se cuenta con una estructura organizacional, sin embargo, no se definen los roles y responsabilidades con respecto a la seguridad de la información. No se cuenta con la definición los perfiles para la gestión de la seguridad de la información y la formación que se debe considerar para la ejecución adecuada de estos cargos. 
</t>
  </si>
  <si>
    <t>Como parte de la política de seguridad de la información se contempla el cumplimiento de los requisitos legales y de seguridad de la información aplicables.</t>
  </si>
  <si>
    <t>De acuerdo con la política de seguridad de la información y la estructura organizacional, se dan lineamientos para que se inicie y gestione una mejora continua, sin embargo, por el estado inicial del SGSI, no se reporta avance en este control.</t>
  </si>
  <si>
    <t xml:space="preserve">No se realizan reportes a la Dirección respecto al SGSI. </t>
  </si>
  <si>
    <t>En la página WEB se encuentran publicados los protocolos y políticas de privacidad de la información con base a la ley 1581 de 2012, sin embargo, no se identifican temáticas relacionadas con el SGSI.</t>
  </si>
  <si>
    <t>No se tienen claramente establecidos los objetivos de seguridad de la información, por lo cual no se puede establecer con claridad los resultados esperados.</t>
  </si>
  <si>
    <t>No se han establecido los riesgos que podría representar la implementación del SGSI en la empresa, sin embargo, existe una definición de riesgos operativos asociados al proceso de Tecnología quien es el responsable de la implementación.</t>
  </si>
  <si>
    <t xml:space="preserve">No han sido identificados los riesgos. </t>
  </si>
  <si>
    <t xml:space="preserve">No han sido definidas las acciones para tratar posibles riesgos. </t>
  </si>
  <si>
    <t>Por medio de la metodología de gestión de riesgos de seguridad de la información, se establecen los criterios para realizar la valoración del riesgo teniendo en cuenta el impacto financiero, operativo, legal, reputacional, en relación con la probabilidad de ocurrencia del riesgo.</t>
  </si>
  <si>
    <t xml:space="preserve">La metodología de gestión de riesgos de seguridad de la información adoptada, establece los criterios de aceptación de riesgos, de acuerdo a la valoración obtenida en cuanto al impacto de la materialización del riesgo y la probabilidad de ocurrencia del mismo, sin embargo, no se observa una alineación con el apetito de riesgo de la empresa. </t>
  </si>
  <si>
    <t>Se realizó la aplicación de la metodología de gestión de riesgos, obteniendo resultados de valoración adecuada para los riesgos, sin embargo, no se evidencia la participación o aprobación de los líderes de la proceso respecto a la valoración realizada. Se han identificado riesgos de seguridad de la información transversales para la empresa.</t>
  </si>
  <si>
    <t>Se han identificado riesgos de seguridad de la información transversales para la empresa. No se realiza un análisis de acuerdo con la operación de cada proceso de negocio.</t>
  </si>
  <si>
    <t xml:space="preserve">Actualmente se tiene como único responsable el proceso de Tecnología. </t>
  </si>
  <si>
    <t xml:space="preserve">La metodología de riesgos establece criterios para la valoración de posibles impactos, de acuerdo a las consecuencias financieras, operacionales, legales y reputacionales que puedan desencadenar. </t>
  </si>
  <si>
    <t>La metodología de gestión de riesgos de la información, propone la valoración de probabilidad para la ocurrencia de los riesgos identificados, de acuerdo a la ocurrencia en ocasiones anteriores con una escala entre una vez al año y ninguna vez en los últimos cinco años.</t>
  </si>
  <si>
    <t xml:space="preserve">Por medio de la metodología aplicada, se logró la determinación de los niveles de riesgo, tanto inherente como residual, sin embargo, no se observa una alineación con el apetito de riesgo de la empresa. </t>
  </si>
  <si>
    <t>Se proponen las opciones de tratamiento para los riesgos identificados, en la zona no tolerable de acuerdo a lo definido en la metodología de gestión de riesgos aplicada.</t>
  </si>
  <si>
    <t>Durante la aplicación de la metodología, se establecen las matrices de riesgo que contienen la opción de tratamiento adecuada de acuerdo a su valoración.</t>
  </si>
  <si>
    <t xml:space="preserve">Las matrices de riesgos generadas de acuerdo con la metodología, establecen los controles necesarios para disminuir el impacto o la probabilidad de ocurrencia de los riesgos de acuerdo a las opciones de tratamiento asignadas. </t>
  </si>
  <si>
    <t>No se cuenta una declaración de aplicabilidad documentada.</t>
  </si>
  <si>
    <t>No se han definido los objetivos de seguridad de la información.</t>
  </si>
  <si>
    <t>Objetivos de SI y planes para lograrlo</t>
  </si>
  <si>
    <t>Actualmente se han definido recursos para el establecimiento e implementación del SGSI.</t>
  </si>
  <si>
    <t xml:space="preserve">Para los roles y perfiles actuales se han definido requisitos de contratación en cuánto a competencias en seguridad de la información. Se tiene estipulados las funciones y competencias para cada uno de los cargos de la entidad. 
Al momento no se evidencia capacitaciones o adquisición de competencia referente a seguridad de la información, de igual forma el área de talento humanos conserva la información pertinente a la competencia de cada uno de los colaboradores.
</t>
  </si>
  <si>
    <t xml:space="preserve">Por medio del programa de E-Learning elaborado se busca incrementar la conciencia de los empleados con respecto a su contribución en la eficacia del sistema. De igual manera se tiene programada la ejecución de capacitaciones sobre temas específicos de seguridad de la información, para el personal que interviene en la ejecución de los procesos del SGSI, y personal directivo de la entidad.
</t>
  </si>
  <si>
    <t>Se incluyó en el Manual de políticas de seguridad de la información, la política sanciones para las violaciones a las políticas de seguridad de la información, de igual manera los contratos individuales de trabajo que vinculan a los funcionarios con la entidad contemplan su responsabilidad en la confidencialidad de la información.</t>
  </si>
  <si>
    <t>No se ha realizado una identificación de la necesidad de establecer comunicaciones internas y externas pertinentes al SGSI.</t>
  </si>
  <si>
    <t>Se cuenta con la intranet para publicación de documentos, de igual forma en referencia al sistema de gestión de seguridad de la información se tiene algunos documentos relacionados con el documento “política de seguridad de la información", así como caracterizaciones. Para esto se cuenta con un proceso de control de cambios, control de versiones, identificación de documentación relacionada, entre otras.</t>
  </si>
  <si>
    <t xml:space="preserve">Para la documentación que los procesos envían a archivo se cuenta con un procedimiento de préstamo y devolución tanto entre las áreas con el archivo central como entre el archivo central y el proveedor de almacenamiento en la que se deja registro de la información, de igual forma para procedimientos, procesos, formatos, etc., se almacena la documentación en la intranet. </t>
  </si>
  <si>
    <t>No se tienen formalizados y en ejecución procesos de seguridad de la información, sin embargo, se cuenta con dos personas encargadas de gestionar la seguridad de la información y seguridad informática de la organización.</t>
  </si>
  <si>
    <t xml:space="preserve">No se tienen definidos procedimientos o indicadores que permitan medir el desempeño del SGSI.
</t>
  </si>
  <si>
    <t>La organización cuenta con metodología para planear, establecer, implementar y mantener programas de auditoria, cuenta con un equipo de auditoria multidisciplinario con definición de metodologías y alcance, de igual forma los resultados del proceso de la auditoria son llevados a la Junta Directiva dónde son analizados y posteriormente se trabaja en planes de acción con las áreas, sin embargo aunque la gestión de seguridad de la información es un resultado producto de las auditorias, actualmente no se cuenta con criterios, programación, métodos y resultados de auditoria propia para un Sistema de Gestión de Seguridad de la Información.</t>
  </si>
  <si>
    <t>No se tienen definidos procedimientos para la revisión por la dirección en temas específicos de seguridad de la información.</t>
  </si>
  <si>
    <t>No se han llevado a cabo procesos de revisión o auditoria sobre seguridad de la información, en consecuencia, no se ha realizado tratamiento a no conformidades o procesos de mejora continua que involucren la implementación, planeación, monitoreo y/o mantenimiento de controles de seguridad de la información.</t>
  </si>
  <si>
    <t>Dado el estado actual del SGSI, el cual se encuentra en etapa de implementación, no es posible tener registros que soporten la mejora continua.</t>
  </si>
  <si>
    <t xml:space="preserve">Se cuenta con un manual de políticas de seguridad de la información alineadas a la estrategia de la organización y una metodología de gestión de riesgos de seguridad de la información, por medio de la cual se han identificado riesgos que puedan afectar la confidencialidad, integridad y disponibilidad de los activos de información, sin embargo, como parte de la metodología no se evidencia la definición de planes de tratamiento que permitan mitigar los riesgos identificados. Así mismo, se cuenta con ciertos procedimientos para reforzar la gestión de seguridad de la información, sin embargo, no se evidencia una declaración de aplicabilidad que permita determinar los controles que deben ser implementados. </t>
  </si>
  <si>
    <t>Se cuenta con una Política de seguridad de la información definida en el año 2008 y actualizada por última vez en el año 2016, por lo cual no se encuentra alineada con el plan estratégico actual de la empresa.</t>
  </si>
  <si>
    <t xml:space="preserve">A través de las diferentes estructuras organizacionales se han designado algunos roles que apoyen a el cumplimiento de los lineamientos de seguridad de la información planteados actualmente. </t>
  </si>
  <si>
    <t>No se tienen definidos objetivos de seguridad de la información.</t>
  </si>
  <si>
    <t>La política se encuentra documentada y aprobada, sin embargo, la última actualización se realizó en el 2016.</t>
  </si>
  <si>
    <t xml:space="preserve">No se han identificado los requisitos de seguridad de la información para las partes interesadas. </t>
  </si>
  <si>
    <t xml:space="preserve">La metodología de gestión de riesgos de la información determina el nivel de riesgos tolerables con base en esto se ha realizado el análisis, sin embargo, no se evidencia una alineación con el apetito de riesgo de la empresa. </t>
  </si>
  <si>
    <t>Las matrices de riesgos relacionan las opciones de tratamiento de riesgos y los controles a implementar, sin embargo, no se evidencia un plan formal para la implementación de los mismos.</t>
  </si>
  <si>
    <t xml:space="preserve">Todos los riesgos identificados han sido asignados al proceso de Tecnología, sin embargo, no se evidencia una aceptación formal de los riesgos identificados. </t>
  </si>
  <si>
    <t>Se generó el programa de e-learning, correspondiente a los temas de seguridad de la información, dentro de los cuales se encuentra la política de seguridad de la información.</t>
  </si>
  <si>
    <t>Se realizó la identificación, análisis y valoración de riesgos de seguridad de la información transversales para la empresa.</t>
  </si>
  <si>
    <t>Se tienen definidas alas acciones de tratamiento, sin embargo, no se definen fechas ni responsables de implementación.</t>
  </si>
  <si>
    <t xml:space="preserve">No se ha trabajado en la definición de indicadores que permitan determinar lamejora continua. </t>
  </si>
  <si>
    <t>Item</t>
  </si>
  <si>
    <t>Estado Actual</t>
  </si>
  <si>
    <t>Análisis diferencial respecto a la ISO/IEC 27001 e ISO/IEC 27002</t>
  </si>
  <si>
    <t>Estado actual respecto a ISO/IEC 27001</t>
  </si>
  <si>
    <t>Estado actual respecto a ISO/IEC 27002</t>
  </si>
  <si>
    <t>No se ha definido</t>
  </si>
  <si>
    <t>Se tiene definido y documentado pero no implementado</t>
  </si>
  <si>
    <t>Se tiene definido, documentado y parcialmente implementado</t>
  </si>
  <si>
    <t>Se tiene definido, documentado e implementado</t>
  </si>
  <si>
    <t>Se tiene definido, sin embargo, no ha sido documentado formalmente</t>
  </si>
  <si>
    <t>Dominio</t>
  </si>
  <si>
    <r>
      <rPr>
        <b/>
        <sz val="8"/>
        <color theme="1"/>
        <rFont val="Arial"/>
        <family val="2"/>
      </rPr>
      <t xml:space="preserve">Elaborado por: </t>
    </r>
    <r>
      <rPr>
        <sz val="8"/>
        <color theme="1"/>
        <rFont val="Arial"/>
        <family val="2"/>
      </rPr>
      <t>Carol Sthefanny Hernández Ladino</t>
    </r>
  </si>
  <si>
    <t>Descripción del Control</t>
  </si>
  <si>
    <t>A.5.1.1</t>
  </si>
  <si>
    <t>Políticas de Seguridad de la Información</t>
  </si>
  <si>
    <t>Control: Se debe definir un conjunto de políticas para la seguridad de la información, aprobada por la dirección, publicada y comunicada a los empleados y a las partes externas pertinentes.</t>
  </si>
  <si>
    <t>A.5.1.2</t>
  </si>
  <si>
    <t>Revisión de las políticas de seguridad de la Información</t>
  </si>
  <si>
    <t>Control: Las políticas para la seguridad de la información se deben revisar a intervalos planificados o si ocurren cambios  significativos, para para asegurar su conveniencia, adecuación y eficacia continuas.</t>
  </si>
  <si>
    <t>A.6.1.1</t>
  </si>
  <si>
    <t>Roles y responsabilidades en Seguridad de la Información</t>
  </si>
  <si>
    <t>Control: Se deben definir y asignar todas las responsabilidades de la seguridad de la información.</t>
  </si>
  <si>
    <t>A.6.1.2</t>
  </si>
  <si>
    <t>Separación de deberes</t>
  </si>
  <si>
    <t>Control: Los deberes y áreas de responsabilidad en conflicto se deben separar para reducir las posibilidades de modificación no autorizada o no intencional, o el uso indebido de los activos de la organización</t>
  </si>
  <si>
    <t>A.6.1.3</t>
  </si>
  <si>
    <t>Contacto con las autoridades</t>
  </si>
  <si>
    <t>Control: Se deben mantener contactos apropiados con las autoridades pertinentes.</t>
  </si>
  <si>
    <t>A.6.1.4</t>
  </si>
  <si>
    <t>Contacto con grupos de interés especial</t>
  </si>
  <si>
    <t>Control: Se deben mantener contactos apropiados con grupos de interés especial u otros foros y asociaciones profesionales especializadas en seguridad</t>
  </si>
  <si>
    <t>A.6.1.5</t>
  </si>
  <si>
    <t>Seguridad de la información en proyectos</t>
  </si>
  <si>
    <t>Control: La seguridad de la información se debe tratar en la gestión de proyectos, independientemente del tipo de proyecto.</t>
  </si>
  <si>
    <t>A.6.2.1</t>
  </si>
  <si>
    <t>Política de Dispositivo Móvil</t>
  </si>
  <si>
    <t>Control: Se deben adoptar una política y unas medidas de seguridad de soporte, para gestionar los riesgos introducidos por el uso de dispositivos móviles.</t>
  </si>
  <si>
    <t>A.6.2.2</t>
  </si>
  <si>
    <t>Teletrabajo</t>
  </si>
  <si>
    <t>Control: Se deben implementar una política y unas medidas de seguridad de soporte,  para proteger la información a la que se tiene acceso, que es procesada o almacenada en los lugares en los que se realiza teletrabajo.</t>
  </si>
  <si>
    <t>A.7.1.1</t>
  </si>
  <si>
    <t>Selección</t>
  </si>
  <si>
    <t xml:space="preserve">Control: Las verificaciones de los antecedentes de todos los candidatos a un empleo se deben llevar a cabo de acuerdo con las leyes, reglamentaciones y ética pertinentes y deben ser proporcionales a los requisitos de negocio, a la clasificación de la información a que se va a tener acceso y a los riesgos percibidos. </t>
  </si>
  <si>
    <t>A.7.1.2</t>
  </si>
  <si>
    <t>Términos y condiciones de empleo</t>
  </si>
  <si>
    <t>Control: Los acuerdos contractuales con empleados y contratistas deben establecer sus responsabilidades y las de la organización en cuanto a la seguridad de la información.</t>
  </si>
  <si>
    <t>A.7.2.1</t>
  </si>
  <si>
    <t>Responsabilidades de la dirección</t>
  </si>
  <si>
    <t>Control: La dirección debe exigir a todos los empleados y contratista la aplicación de la seguridad de la información de acuerdo con las políticas y procedimientos establecidos por la organización.</t>
  </si>
  <si>
    <t>A.7.2.2</t>
  </si>
  <si>
    <t>Toma de conciencia, educación y formación en la seguridad de la información</t>
  </si>
  <si>
    <t>Control: Todos los empleados de la organización, y en donde sea pertinente, los contratistas, deben recibir la educación y la formación en toma de conciencia apropiada, y actualizaciones regulares sobre las políticas y procedimientos de la organización pertinentes para su cargo.</t>
  </si>
  <si>
    <t>A.7.2.3</t>
  </si>
  <si>
    <t>Proceso disciplinario</t>
  </si>
  <si>
    <t xml:space="preserve">Control: Se debe contar con un proceso formal, el cual debe ser comunicado, para emprender acciones contra empleados que hayan cometido una violación a la seguridad de la información. </t>
  </si>
  <si>
    <t>A.7.3.1</t>
  </si>
  <si>
    <t>Terminación o cambio de responsabilidades de empleo</t>
  </si>
  <si>
    <t>Control: Las responsabilidades y los deberes de seguridad de la información que permanecen validos después de la terminación o cambio de empleo de deben definir, comunicar al empleado o contratista y se deben hacer cumplir.</t>
  </si>
  <si>
    <t>A.8.1.1</t>
  </si>
  <si>
    <t>Inventario de Activos</t>
  </si>
  <si>
    <t>Control: Se deben identificar los activos asociados con información e instalaciones de procesamiento de información, y se debe elaborar y mantener un inventario de estos activos.</t>
  </si>
  <si>
    <t>A.8.1.2</t>
  </si>
  <si>
    <t>Propiedad de los activos</t>
  </si>
  <si>
    <t>Control: Los activos mantenidos en el inventario deben tener un propietario.</t>
  </si>
  <si>
    <t>A.8.1.3</t>
  </si>
  <si>
    <t>Uso aceptable de los activos</t>
  </si>
  <si>
    <t>Control: Se deben identificar, documentar e implementar reglas para el uso aceptable de información y de activos asociados con información e instalaciones de procesamiento de información.</t>
  </si>
  <si>
    <t>A.8.1.4</t>
  </si>
  <si>
    <t>Devolución de activos</t>
  </si>
  <si>
    <t>Control: Todos los empleados y usuarios de partes externas deben devolver todos los activos de la organización que se encuentren a su cargo, al terminar su empleo, contrato o acuerdo.</t>
  </si>
  <si>
    <t>A.8.2.1</t>
  </si>
  <si>
    <t>Clasificación de la información</t>
  </si>
  <si>
    <t>Control: La información se debe clasificar en función de los requisitos legales, valor, criticidad y susceptibilidad a divulgación o a modificación no autorizada.</t>
  </si>
  <si>
    <t>A.8.2.2</t>
  </si>
  <si>
    <t>Etiquetado y manejo de la información</t>
  </si>
  <si>
    <t>Control: Se debe desarrollar e implementar un conjunto adecuado de procedimientos para el etiquetado de la información, de acuerdo con el esquema de clasificación de información adoptado por la organización.</t>
  </si>
  <si>
    <t>A.8.2.3</t>
  </si>
  <si>
    <t>Manejo de activos</t>
  </si>
  <si>
    <t>Control: Se deben desarrollar e implementar procedimientos para el manejo de activos, de acuerdo con el esquema de clasificación de información adoptado por la organización.</t>
  </si>
  <si>
    <t>A.8.3.1</t>
  </si>
  <si>
    <t>Gestión de los medios removibles</t>
  </si>
  <si>
    <t>Control: Se deben implementar procedimientos para la gestión de medio removibles, de acuerdo con el esquema de clasificación adoptado por la organización.</t>
  </si>
  <si>
    <t>A.8.3.2</t>
  </si>
  <si>
    <t>Disposición de los medios</t>
  </si>
  <si>
    <t>Control: Se debe disponer en forma segura de los medios cuando ya no se requieran, utilizando procedimientos formales.</t>
  </si>
  <si>
    <t>A.8.3.3</t>
  </si>
  <si>
    <t>Transferencia de los medios físicos</t>
  </si>
  <si>
    <t>Control: Los medios que contienen información se deben proteger contra acceso no autorizado, uso indebido o corrupción durante el transporte.</t>
  </si>
  <si>
    <t>A.9.1.1</t>
  </si>
  <si>
    <t>Política de control del acceso</t>
  </si>
  <si>
    <t>Control: Se debe establecer, documentar y revisar una política de control de acceso con base en los requisitos del negocio y de la seguridad de la información.</t>
  </si>
  <si>
    <t>A.9.1.2</t>
  </si>
  <si>
    <t>Acceso a redes y a servicios en red</t>
  </si>
  <si>
    <t>Control: Solo se debe permitir acceso de los usuarios a la red y a los servicios de red para los que hayan sido autorizados específicamente.</t>
  </si>
  <si>
    <t>A.9.2.1</t>
  </si>
  <si>
    <t>Registro de usuarios y cancelación del registro de usuarios</t>
  </si>
  <si>
    <t>Control: Se debe implementar un proceso formal de registro y de cancelación de registro de usuarios, para posibilitar la asignación de los derechos de acceso.</t>
  </si>
  <si>
    <t>A.9.2.2</t>
  </si>
  <si>
    <t>Suministro de acceso de usuarios</t>
  </si>
  <si>
    <t>Control: Se debe implementar un proceso de suministro de acceso formal de usuarios para asignar o revocar los derechos de acceso para todo tipo de usuarios para todos los sistemas y servicios.</t>
  </si>
  <si>
    <t>A.9.2.3</t>
  </si>
  <si>
    <t>Gestión de derechos de acceso privilegiado</t>
  </si>
  <si>
    <t>Control: Se debe restringir y controlar la asignación y uso de derechos de acceso privilegiado</t>
  </si>
  <si>
    <t>A.9.2.4</t>
  </si>
  <si>
    <t>Gestión de información de autenticación secreta de usuarios</t>
  </si>
  <si>
    <t>Control: La asignación de información de autenticación secreta se debe controlar por medio de un proceso de gestión formal.</t>
  </si>
  <si>
    <t>A.9.2.5</t>
  </si>
  <si>
    <t>Revisión de los derechos de acceso de usuarios</t>
  </si>
  <si>
    <t>Control: Los propietarios de los activos deben revisar los derechos  de acceso de los usuarios, a intervalos regulares.</t>
  </si>
  <si>
    <t>A.9.2.6</t>
  </si>
  <si>
    <t>Retiro o ajuste de los derechos de acceso</t>
  </si>
  <si>
    <t>Control: Los derechos de acceso de todos los empleados y de usuarios externos a la información y a las instalaciones de procesamiento de información se deben retirar al terminar su empleo, contrato o acuerdo, o se deben ajustar cuando se hagan cambios.</t>
  </si>
  <si>
    <t>A.9.3.1</t>
  </si>
  <si>
    <t>Uso de información de autenticación secreta</t>
  </si>
  <si>
    <t>Control: Se debe exigir a los usuarios que cumplan las prácticas de la organización para el uso de información de autenticación secreta.</t>
  </si>
  <si>
    <t>A.9.4.1</t>
  </si>
  <si>
    <t>Restricción de acceso a la información</t>
  </si>
  <si>
    <t>Control: El acceso a la información y a las funciones de los sistemas de las aplicaciones se debe restringir  de acuerdo con la política de control de acceso.</t>
  </si>
  <si>
    <t>A.9.4.2</t>
  </si>
  <si>
    <t>Procedimiento de ingreso seguro</t>
  </si>
  <si>
    <t>Control: Cuando lo requiere la política de control de acceso, el acceso a sistemas y aplicaciones se debe controlar mediante un proceso de ingreso seguro.</t>
  </si>
  <si>
    <t>A.9.4.3</t>
  </si>
  <si>
    <t>Sistema de gestión de contraseñas</t>
  </si>
  <si>
    <t>Control: Los sistemas de gestión de contraseñas deben ser interactivos y deben asegurar la calidad de las contraseñas.</t>
  </si>
  <si>
    <t>A.9.4.4</t>
  </si>
  <si>
    <t>Uso de programas utilitarios privilegiados</t>
  </si>
  <si>
    <t>Control: Se debe restringir y controlar estrictamente el usos de programas utilitarios que podrían tener capacidad de anular el sistema y los controles de las aplicaciones.</t>
  </si>
  <si>
    <t>A.9.4.5</t>
  </si>
  <si>
    <t>Control de acceso a códigos fuente de programas</t>
  </si>
  <si>
    <t>Control: Se debe restringir el acceso a los códigos fuente de los programas.</t>
  </si>
  <si>
    <t>A.10.1.1</t>
  </si>
  <si>
    <t>Política sobre uso de controles criptográficos</t>
  </si>
  <si>
    <t>Control: Se debe desarrollar e implementar una política sobre el uso de controles criptográficos para la protección de la información.</t>
  </si>
  <si>
    <t>A.10.1.2</t>
  </si>
  <si>
    <t>Gestión de llaves</t>
  </si>
  <si>
    <t>Control: Se debe desarrollar e implementar una política sobre el uso, protección y tiempo de vida de las llaves criptográficas, durante todo su ciclo de vida.</t>
  </si>
  <si>
    <t>A.11.1.1</t>
  </si>
  <si>
    <t>Perímetro de seguridad física</t>
  </si>
  <si>
    <t>Control: Se deben definir y usar perímetros de seguridad, y usarlos para proteger áreas que contengan información confidencial o critica, e instalaciones de manejo de información.</t>
  </si>
  <si>
    <t>A.11.1.2</t>
  </si>
  <si>
    <t>Controles de acceso físicos</t>
  </si>
  <si>
    <t>Control: Las áreas seguras deben estar protegidas con controles de acceso apropiados para asegurar que sólo se permite el acceso a personal autorizado.</t>
  </si>
  <si>
    <t>A.11.1.3</t>
  </si>
  <si>
    <t>Seguridad de oficinas, recintos e instalaciones</t>
  </si>
  <si>
    <t>Control: Se debe diseñar y aplicar la seguridad física para oficinas, recintos e instalaciones.</t>
  </si>
  <si>
    <t>A.11.1.4</t>
  </si>
  <si>
    <t>Protección contra amenazas externas y ambientales</t>
  </si>
  <si>
    <t>Control: Se deben diseñar y aplicar protección física contra desastres naturales, ataques maliciosos o accidentes.</t>
  </si>
  <si>
    <t>A.11.1.5</t>
  </si>
  <si>
    <t>Trabajo en áreas seguras</t>
  </si>
  <si>
    <t>Control: Se deben diseñar y aplicar procedimientos para trabajo en áreas seguras.</t>
  </si>
  <si>
    <t>A.11.1.6</t>
  </si>
  <si>
    <t>Áreas de despacho y carga</t>
  </si>
  <si>
    <t>Control: Se deben controlar los puntos de acceso tales como las áreas de despacho y carga y otros puntos por donde pueden entrar personas no autorizadas y, si es posible, aislarlos de las instalaciones de procesamiento de información para evitar el acceso no autorizado.</t>
  </si>
  <si>
    <t>A.11.2.1</t>
  </si>
  <si>
    <t>Ubicación y protección de los equipos</t>
  </si>
  <si>
    <t>Control: Los equipos deben de estar ubicados y protegidos para reducir los riesgos de amenazas y peligros del entorno, y las posibilidades de acceso no autorizado.</t>
  </si>
  <si>
    <t>A.11.2.2</t>
  </si>
  <si>
    <t>Servicios de suministro</t>
  </si>
  <si>
    <t>Control: Los equipos se deben proteger contra fallas de energía y otras interrupciones causadas por fallas en los servicios de suministro.</t>
  </si>
  <si>
    <t>A.11.2.3</t>
  </si>
  <si>
    <t>Seguridad del cableado</t>
  </si>
  <si>
    <t>Control: El cableado de energía eléctrica y de telecomunicaciones que porta datos o brinda soporte a los servicios de información se debe proteger contra interceptación, interferencia o daño.</t>
  </si>
  <si>
    <t>A.11.2.4</t>
  </si>
  <si>
    <t>Mantenimiento de equipos</t>
  </si>
  <si>
    <t>Control: Los equipos se deben mantener correctamente para asegurar su disponibilidad e integridad continuas.</t>
  </si>
  <si>
    <t>A.11.2.5</t>
  </si>
  <si>
    <t>Retiro de activos</t>
  </si>
  <si>
    <t>Control: Los equipos, información o software no se deben retirar de su sitio sin autorización previa</t>
  </si>
  <si>
    <t>A.11.2.6</t>
  </si>
  <si>
    <t>Seguridad de equipos y activos fuera de las instalaciones</t>
  </si>
  <si>
    <t>Control: Se deben aplicar medidas de seguridad a los activos que se encuentran fuera de las instalaciones de la organización, teniendo en cuenta los diferentes riesgos de trabajar fuera de dichas instalaciones.</t>
  </si>
  <si>
    <t>A.11.2.7</t>
  </si>
  <si>
    <t>Disposición segura o reutilización de equipos</t>
  </si>
  <si>
    <t>Control: Se deben verificar todos los elementos de equipos que contengan medios de almacenamiento para asegurar que cualquier dato confidencial o software licenciado haya sido retirado o sobrescrito en forma segura antes de su disposición o reúso.</t>
  </si>
  <si>
    <t>A.11.2.8</t>
  </si>
  <si>
    <t>Equipos de usuarios desatendido</t>
  </si>
  <si>
    <t>Control: Los usuarios deben asegurarse de que a los equipos desatendidos se les da protección apropiada.</t>
  </si>
  <si>
    <t>A.11.2.9</t>
  </si>
  <si>
    <t>Política de escritorio limpio y pantalla limpia</t>
  </si>
  <si>
    <t>Control: Se debe adoptar una política de escritorio limpio para los papeles y medios de almacenamiento removibles, y una política de pantalla limpia en las instalaciones de procesamiento de información.</t>
  </si>
  <si>
    <t>A.12.1.1</t>
  </si>
  <si>
    <t>Procedimientos de operación documentados</t>
  </si>
  <si>
    <t>Control: Los procedimientos de operación se deben documentar y poner a disposición de todos los usuarios que los necesitan.</t>
  </si>
  <si>
    <t>A.12.1.2</t>
  </si>
  <si>
    <t>Gestión de cambios</t>
  </si>
  <si>
    <t>Control: Se deben controlar los cambios en la organización, en los procesos de negocio, en las instalaciones y en los sistemas de procesamiento de información que afectan la seguridad de la información.</t>
  </si>
  <si>
    <t>A.12.1.3</t>
  </si>
  <si>
    <t>Gestión de capacidad</t>
  </si>
  <si>
    <t>Control: Se debe hacer seguimiento al uso de recursos, hacer los ajustes, y hacer proyecciones de los requisitos de capacidad futura, para asegurar el desempeño requerido del sistema.</t>
  </si>
  <si>
    <t>A.12.1.4</t>
  </si>
  <si>
    <t>Separación de los ambientes de desarrollo, pruebas y operación</t>
  </si>
  <si>
    <t>Control: Se deben separar los ambientes de desarrollo, pruebas y operación, para reducir los riesgos de acceso o cambios no autorizados al ambiente de operación.</t>
  </si>
  <si>
    <t>A.12.2.1</t>
  </si>
  <si>
    <t>Controles contra códigos maliciosos</t>
  </si>
  <si>
    <t>Control: Se deben implementar controles de detección, de prevención y de recuperación, combinados con la toma de conciencia apropiada de los usuarios, para proteger contra códigos maliciosos.</t>
  </si>
  <si>
    <t>A.12.3.1</t>
  </si>
  <si>
    <t>Respaldo de la información</t>
  </si>
  <si>
    <t>Control: Se deben hacer copias de respaldo de la información, software e imágenes de los sistemas, y ponerlas a prueba regularmente de acuerdo con una política de copias de respaldo acordadas.</t>
  </si>
  <si>
    <t>A.12.4.1</t>
  </si>
  <si>
    <t>Registro de eventos</t>
  </si>
  <si>
    <t>Control: Se deben elaborar, conservar y revisar regularmente los registros acerca de actividades del usuario, excepciones, fallas y eventos de seguridad de la información.</t>
  </si>
  <si>
    <t>A.12.4.2</t>
  </si>
  <si>
    <t>Protección de la información del registro</t>
  </si>
  <si>
    <t>Control: Las instalaciones y la información de registro se deben proteger contra alteración y acceso no autorizado.</t>
  </si>
  <si>
    <t>A.12.4.3</t>
  </si>
  <si>
    <t>Registros de administrador y de operador</t>
  </si>
  <si>
    <t>Control: Las actividades del administrador y del operador del sistema se deben registrar, y los registros se deben proteger y revisar con regularidad.</t>
  </si>
  <si>
    <t>A.12.4.4</t>
  </si>
  <si>
    <t>Sincronización de relojes</t>
  </si>
  <si>
    <t>Control: Los relojes de todos los sistemas de procesamiento de información pertinentes dentro de una organización o ámbito de seguridad se deben sincronizar con una única fuente de referencia de tiempo.</t>
  </si>
  <si>
    <t>A.12.5.1</t>
  </si>
  <si>
    <t>Instalación de software en sistemas operativos</t>
  </si>
  <si>
    <t>Control: Se deben implementar procedimientos para controlar la instalación de software en sistemas operativos.</t>
  </si>
  <si>
    <t>A.12.6.1</t>
  </si>
  <si>
    <t>Control de las vulnerabilidades técnicas</t>
  </si>
  <si>
    <t>Control: Se debe obtener oportunamente información acerca de las vulnerabilidades técnicas de los sistemas de información que se usen; evaluar la exposición de la organización a estas vulnerabilidades, y tomar las medidas apropiadas para tratar el riesgo asociado.</t>
  </si>
  <si>
    <t>A.12.6.2</t>
  </si>
  <si>
    <t>Restricciones sobre la instalación de software</t>
  </si>
  <si>
    <t>Control: Se deben establecer e implementar las reglas para la instalación de software por parte de los usuarios.</t>
  </si>
  <si>
    <t>A.12.7.1</t>
  </si>
  <si>
    <t>Controles de auditorías de sistemas de información</t>
  </si>
  <si>
    <t>Control: Los requisitos y actividades de auditoria que involucran la verificación de los sistemas operativos se deben planificar y acordar cuidadosamente para minimizar las interrupciones en los procesos del negocio.</t>
  </si>
  <si>
    <t>A.13.1.1</t>
  </si>
  <si>
    <t>Controles de las redes</t>
  </si>
  <si>
    <t>A.13.1.2</t>
  </si>
  <si>
    <t>Seguridad de los servicios de red</t>
  </si>
  <si>
    <t>A.13.1.3</t>
  </si>
  <si>
    <t>Separación en las redes</t>
  </si>
  <si>
    <t>Control: Los grupos de servicios   de información,   usuarios y sistemas   de información se deben separar en las  redes.</t>
  </si>
  <si>
    <t>A.13.2.1</t>
  </si>
  <si>
    <t>Política y procedimientos de transferencia de información</t>
  </si>
  <si>
    <t>Control: Se debe  contar con   políticas,    procedimientos      y controles de transferencia información formales para  proteger la  transferencia   de información  mediante   el uso de todo tipo  de instalaciones    de comunicaciones.</t>
  </si>
  <si>
    <t>A.13.2.2</t>
  </si>
  <si>
    <t>Acuerdos sobre transferencia de información</t>
  </si>
  <si>
    <t xml:space="preserve">Control: Los   acuerdos deben tratar la   transferencia   segura de información del negocio entre la organización y las partes externas. </t>
  </si>
  <si>
    <t>A.13.2.3</t>
  </si>
  <si>
    <t>Mensajería electrónica</t>
  </si>
  <si>
    <t>Control: Se debe  proteger adecuadamente la información incluida en la  mensajería electrónica.</t>
  </si>
  <si>
    <t>A.13.2.4</t>
  </si>
  <si>
    <t>Acuerdos de confidencialidad o de no divulgación</t>
  </si>
  <si>
    <t>Control: Se  deben identificar, revisar regularmente y documentar los  requisitos para los  acuerdos de   confidencialidad o no  divulgación que   reflejen   las necesidades de la  organización para la  protección de la  información.</t>
  </si>
  <si>
    <t>A.14.1.1</t>
  </si>
  <si>
    <t>Análisis y especificación de los requisitos de seguridad de la información</t>
  </si>
  <si>
    <t>A.14.1.2</t>
  </si>
  <si>
    <t>Seguridad de servicios de las aplicaciones en redes públicas</t>
  </si>
  <si>
    <t>A.14.1.3</t>
  </si>
  <si>
    <t>Protección de transacciones de los Servicios de las aplicaciones</t>
  </si>
  <si>
    <t>Control: La información involucrada en las transacciones de los servicios de las aplicaciones se deben proteger para evitar la transmisión incompleta, el enrutamiento errado, la alteración no autorizada de mensajes, la divulgación no autorizada, y la duplicación o reproducción de mensajes no autorizada.</t>
  </si>
  <si>
    <t>A.14.2.1</t>
  </si>
  <si>
    <t>Política de desarrollo seguro</t>
  </si>
  <si>
    <t>Control: Se debe establecer y aplicar reglas para el desarrollo de software y de sistemas, a los desarrollos dentro de la organización.</t>
  </si>
  <si>
    <t>A.14.2.2</t>
  </si>
  <si>
    <t>Procedimiento de control de cambios en sistemas</t>
  </si>
  <si>
    <t>Control: Los cambios a los sistemas dentro del ciclo de vida de desarrollo se deben controlar mediante el uso de procedimientos formales de control de cambios.</t>
  </si>
  <si>
    <t>A.14.2.3</t>
  </si>
  <si>
    <t>Revisión técnica de las aplicaciones después de cambios en la plataforma de operación</t>
  </si>
  <si>
    <t>A.14.2.4</t>
  </si>
  <si>
    <t>Restricciones en los cambios a los paquetes de software</t>
  </si>
  <si>
    <t>Control: Se deben desalentar las modificaciones a los paquetes de software, los cuales se deben limitar a los cambios necesarios, y todos los cambios se deben controlar estrictamente.</t>
  </si>
  <si>
    <t>A.14.2.5</t>
  </si>
  <si>
    <t>Principios de construcción de los sistemas seguros</t>
  </si>
  <si>
    <t>Control: Se    deben   establecer,      documentar   y   mantener   principios    para   la construcción   de  sistemas seguros,   y aplicarlos   a cualquier  actividad  de implementación de sistemas de información.</t>
  </si>
  <si>
    <t>A.14.2.6</t>
  </si>
  <si>
    <t>Ambiente de desarrollo seguro</t>
  </si>
  <si>
    <t>A.14.2.7</t>
  </si>
  <si>
    <t>Desarrollo contratado externamente</t>
  </si>
  <si>
    <t>A.14.2.8</t>
  </si>
  <si>
    <t xml:space="preserve">Pruebas de seguridad de sistemas </t>
  </si>
  <si>
    <t>Control: Durante el desarrollo se deben  llevar  a cabo pruebas de funcionalidad de la  seguridad.</t>
  </si>
  <si>
    <t>A.14.2.9</t>
  </si>
  <si>
    <t>Prueba de aceptación de sistemas</t>
  </si>
  <si>
    <t>Control: Para  los  sistemas    de  información   nuevos,    actualizaciones   y  nuevas versiones,   se deben establecer programas de prueba   para aceptación    y criterios   de  aceptación   relacionados.</t>
  </si>
  <si>
    <t>A.14.3.1</t>
  </si>
  <si>
    <t>Protección de Datos de Prueba</t>
  </si>
  <si>
    <t>Control: Los datos de prueba se deben seleccionar,    proteger y controlar cuidadosamente.</t>
  </si>
  <si>
    <t>A.15.1.1</t>
  </si>
  <si>
    <t>Política de seguridad de la información para las relaciones con los proveedores</t>
  </si>
  <si>
    <t>Control: Los requisitos de seguridad de la información para mitigar los riesgos asociados con el acceso de proveedores a los activos de la organización se deben acordar con estos y se deben documentar.</t>
  </si>
  <si>
    <t>A.15.1.2</t>
  </si>
  <si>
    <t>Tratamiento de la seguridad dentro de los acuerdos con proveedores</t>
  </si>
  <si>
    <t>Control: Se deben establecer y acordar todos los requisitos de seguridad de la información pertinentes con cada proveedor que pueda tener acceso, procesar, almacenar, comunicar o suministrar componentes de infraestructura de TI para la información de la organización.</t>
  </si>
  <si>
    <t>A.15.1.3</t>
  </si>
  <si>
    <t>Cadena de suministro de tecnología de información y comunicación</t>
  </si>
  <si>
    <t>Control: Los acuerdos con proveedores deben incluir requisitos para tratar los riesgos de seguridad de la información asociados con la cadena de suministro de productos y servicios de tecnología de información y comunicación.</t>
  </si>
  <si>
    <t>A.15.2.1</t>
  </si>
  <si>
    <t>Seguimiento y revisión de los servicios de los proveedores</t>
  </si>
  <si>
    <t>Control: Las organizaciones deben hacer seguimiento, revisar y auditar con regularidad la prestación de servicios de los proveedores.</t>
  </si>
  <si>
    <t>A.15.2.2</t>
  </si>
  <si>
    <t>Gestión de cambios en los servicios de los proveedores</t>
  </si>
  <si>
    <t>Control: Se deben gestionar los cambios en el suministro de servicios por parte de los proveedores, incluido el mantenimiento y las mejoras de las políticas, procedimientos y controles de seguridad de la información existentes, teniendo en cuenta la criticidad de la información, sistemas y procesos de negocio involucrados, y la evaluación de los riesgos.</t>
  </si>
  <si>
    <t>A.16.1.1</t>
  </si>
  <si>
    <t>Responsabilidades y procedimientos</t>
  </si>
  <si>
    <t>Control: Se deben establecer las responsabilidades y procedimientos de gestión para asegurar una respuesta rápida, eficaz y ordenada a los incidentes de seguridad de la información.</t>
  </si>
  <si>
    <t>A.16.1.2</t>
  </si>
  <si>
    <t>Reporte de eventos de seguridad de la información</t>
  </si>
  <si>
    <t>Control: Los eventos de seguridad de la información se deben informar a través de los canales de gestión apropiados, tan pronto como sea posible.</t>
  </si>
  <si>
    <t>A.16.1.3</t>
  </si>
  <si>
    <t>Reporte de debilidades de seguridad de la información</t>
  </si>
  <si>
    <t>Control: Se debe exigir a todos los empleados y contratistas que usan los servicios y sistemas de información de la organización, que observen y reporten cualquier debilidad de seguridad de la información observada o sospechada en los sistemas o servicios.</t>
  </si>
  <si>
    <t>A.16.1.4</t>
  </si>
  <si>
    <t>Evaluación de eventos de seguridad de la información y decisiones sobre ellos</t>
  </si>
  <si>
    <t>Control: Los eventos de seguridad de la información se deben evaluar y se debe decidir si se van a clasificar como incidentes de seguridad de la información.</t>
  </si>
  <si>
    <t>A.16.1.5</t>
  </si>
  <si>
    <t>Respuesta a incidentes de seguridad de la información</t>
  </si>
  <si>
    <t>Control: Se debe dar respuesta a los incidentes  de seguridad de la información de acuerdo con procedimientos documentados.</t>
  </si>
  <si>
    <t>A.16.1.6</t>
  </si>
  <si>
    <t>Aprendizaje obtenido de los incidentes de seguridad de la información</t>
  </si>
  <si>
    <t>Control: El conocimiento adquirido al analizar y resolver incidentes de seguridad de la información se debe usar para reducir la posibilidad o impacto de incidentes futuros.</t>
  </si>
  <si>
    <t>A.16.1.7</t>
  </si>
  <si>
    <t>Recolección de evidencia</t>
  </si>
  <si>
    <t>Control: La organización debe definir y aplicar procedimientos para la identificación, recolección, adquisición y preservación de información que pueda servir como evidencia.</t>
  </si>
  <si>
    <t>A.17.1.1</t>
  </si>
  <si>
    <t>Planificación de la continuidad de las seguridad de la información</t>
  </si>
  <si>
    <t>Control: La organización debe determinar sus requisitos para la seguridad de la información y la continuidad de la gestión de la seguridad de la información en situaciones adversas, por ejemplo, durante una crisis o desastre.</t>
  </si>
  <si>
    <t>A.17.1.2</t>
  </si>
  <si>
    <t>Implementación de la continuidad de la seguridad de la información</t>
  </si>
  <si>
    <t>Control: La organización debe establecer, documentar, implementar y mantener procesos, procedimientos y controles para asegurar el nivel de continuidad requerido para la seguridad de la información durante una situación adversa.</t>
  </si>
  <si>
    <t>A.17.1.3</t>
  </si>
  <si>
    <t>Verificación, revisión y evaluación de la continuidad de la seguridad de la información</t>
  </si>
  <si>
    <t>Control: La organización debe verificar a intervalos regulares los controles de continuidad de la seguridad de la información establecidos e implementados, con el fin de asegurar que son válidos y eficaces durante situaciones adversas.</t>
  </si>
  <si>
    <t>A.17.2.1</t>
  </si>
  <si>
    <t>Disponibilidad de instalaciones de procesamiento de información</t>
  </si>
  <si>
    <t>Control: Las instalaciones de procesamiento de información se deben implementar con redundancia suficiente para cumplir los requisitos de disponibilidad.</t>
  </si>
  <si>
    <t>A.18.1.1</t>
  </si>
  <si>
    <t>Identificación de la legislación aplicable y de los requisitos contractuales</t>
  </si>
  <si>
    <t>Control: Todos los requisitos estatutarios, reglamentarios y contractuales pertinentes y el enfoque de la organización para cumplirlos, se deben identificar y documentar explícitamente y mantenerlos actualizados para cada sistema de información y para la organización.</t>
  </si>
  <si>
    <t>A.18.1.2</t>
  </si>
  <si>
    <t>Derechos de propiedad intelectual (DPI)</t>
  </si>
  <si>
    <t>Control: Se deben implementar procedimientos apropiados para asegurar el cumplimiento de los requisitos legislativos, de reglamentación y contractuales relacionados con los derechos de propiedad intelectual y el uso de productos de software patentados.</t>
  </si>
  <si>
    <t>A.18.1.3</t>
  </si>
  <si>
    <t xml:space="preserve">Protección de registros </t>
  </si>
  <si>
    <t>Control: Los registros se deben proteger contra perdida, destrucción, falsificación, acceso no autorizado y liberación no autorizada, de acuerdo con los requisitos legislativos, de reglamentación, contractuales y de negocio.</t>
  </si>
  <si>
    <t>A.18.1.4</t>
  </si>
  <si>
    <t>Privacidad  y protección de información de datos personales</t>
  </si>
  <si>
    <t>Control: Se deben asegurar la privacidad y la protección de la información de datos personales, como se exige e la legislación y la reglamentación pertinentes, cuando sea aplicable.</t>
  </si>
  <si>
    <t>A.18.1.5</t>
  </si>
  <si>
    <t>Reglamentación de los controles criptográficos</t>
  </si>
  <si>
    <t>Control: Se deben usar controles criptográficos, en cumplimiento de todos los acuerdos, legislación y reglamentación pertinentes.</t>
  </si>
  <si>
    <t>A.18.2.1</t>
  </si>
  <si>
    <t>Revisión independiente de la seguridad de la información</t>
  </si>
  <si>
    <t>Control: El enfoque de la organización para la gestión de la seguridad de la información y su implementación (es decir los objetivos de control, los controles, las políticas, los procesos y los procedimientos para seguridad de la información), se deben revisar independientemente a intervalos planificados o cuando ocurran cambios significativos.</t>
  </si>
  <si>
    <t>A.18.2.2</t>
  </si>
  <si>
    <t>Cumplimiento con las políticas y normas de seguridad</t>
  </si>
  <si>
    <t>Control: Los directores deben revisar con regularidad el cumplimiento del procesamiento y procedimientos de información dentro de su área de responsabilidad, con las políticas y normas de seguridad apropiadas, y cualquier otro requisito de seguridad.</t>
  </si>
  <si>
    <t>A.18.2.3</t>
  </si>
  <si>
    <t>Revisión del cumplimiento técnico</t>
  </si>
  <si>
    <t>Control: Los sistemas de información se deben revisar periódicamente para determinar el cumplimiento con las políticas y normas de seguridad de la información.</t>
  </si>
  <si>
    <t>Se cuenta con una Política de seguridad de la información.</t>
  </si>
  <si>
    <t>La Política de Seguridad de la Información fua actualizada por última vez en el año 2016, por lo cual no se encuentra alineada con el plan estratégico actual de la empresa.</t>
  </si>
  <si>
    <t xml:space="preserve">No se ha trabajado en la definición de lineamientos respecto a teletrabajo. </t>
  </si>
  <si>
    <t xml:space="preserve">Se han implementado medidas de seguridad para el uso de dispositivos móviles, sin embargo, no se tiene documentación formal así como tampoco se cuenta con una política. </t>
  </si>
  <si>
    <t>Se conocen y han documentado los grupos con los cuales se deben mantener contacto, sin embargo, no se tienen definidos procedimientos al respecto con el fin de mantener comunicación constante.</t>
  </si>
  <si>
    <t>Se han definido roles para la gestión de seguridad de la información asignando responsabilidades, sin embargo, no se contemplan todos los involucrados en la gestión de seguridad de la información.</t>
  </si>
  <si>
    <t xml:space="preserve">En caso de presentarse incidentes de seguridad de la información se establece contacto con las autoridades pertinentes. No se tienen documentados los procedimientos de contacto con autoridades. </t>
  </si>
  <si>
    <t xml:space="preserve">Se han definido una matriz de segregación de funciones para los procesos de la empresa, sin embargo, no se realiza una análisis detallado respecto a las funciones de los responsables de seguridad de la información. </t>
  </si>
  <si>
    <t>Los contratos para nuevos empleados cuentan con clausulas de información y confidencialidad.</t>
  </si>
  <si>
    <t xml:space="preserve">Como parte de la Política de Seguridad de la Información, se asigna la responsabilidad a la Alta Dirección de velar por su cumplimiento, sin embargo, no se evidencia el compromiso de la Alta Dirección respecto a la revisión de cumplimiento. </t>
  </si>
  <si>
    <t xml:space="preserve">Anualmente se definen planes de capacitación y sensibilización, sin embargo, estos planes no son definidos con base en las necesidades de seguridad de la información identificadas. No se evidencia el cumplimiento de los planes definidos. </t>
  </si>
  <si>
    <t>Como parte de la Política de Seguridad de la Información, se definen procesos disciplinarios como sanción por su incumplimiento. No se evidencia que se realice un análisis respecto al cumplimiento de la política por parte de los empleados.</t>
  </si>
  <si>
    <t xml:space="preserve">Se han definido niveles de clasificación para la información personal, sin embargo, no se contemplan niveles diferentes a los definidos en la Ley 1581. Actualmente no se realiza etiquetado de la información. No existe documentación formal de los niveles de clasificación definidos. </t>
  </si>
  <si>
    <t xml:space="preserve">Se tiene definida una política para el uso de medios removibles en la cual se establece que todos los equipos de cómputo deben tener deshabilitados los puertos USB, sin embargo, actualmente existen excepciones para el 85% de empleados. </t>
  </si>
  <si>
    <t xml:space="preserve">Se tienen definidos procedimiento para la disposición de medios, sin embargo, no se evidencia que sean aplicados por el proveedor que realiza cambios de los equipos de cómputo. </t>
  </si>
  <si>
    <t>Se tiene definida una Política de control de acceso donde se dan los lineamientos para sistemas de información y servicios en red, sin embargo, no se evidencia una definición formal de los controles que deben ser implementados. No obstante, se evidencia que se tienen implementados controles de acceso</t>
  </si>
  <si>
    <t xml:space="preserve">Se evidencia la ejecución de procedimiento para la creación, eliminación y modificación de cuentas de usuario el cual es responsabilidad del área de Tecnología y Talento Humano. No existe documentación formal del procedimiento. </t>
  </si>
  <si>
    <t>Como parte de las clausulas de información y confidencialidad se dan lineamiento respecto al uso de información de autenticación secreta, sin embargo, se evidencia que los empleados no dan cumplimiento a cabalidad.</t>
  </si>
  <si>
    <t xml:space="preserve">Se tienen definidos controles de seguridad física, sin embargo, no existe una identificación formal de las áreas seguras de trabajo y los controles que se deben aplicar en las zonas de carga. </t>
  </si>
  <si>
    <t xml:space="preserve">No se evidencia la definición de una política de escritorio limpio. </t>
  </si>
  <si>
    <t>No se realiza n análisis de las capacidades requeridas para el desempeño optimo de los sistemas.</t>
  </si>
  <si>
    <t xml:space="preserve">Se han definido e implementado controles contra código malicioso. No se cuenta con documentación formal acerca de la operación de dichos controles. </t>
  </si>
  <si>
    <t xml:space="preserve">No se tiene controles definidos para proteger la información del registro. </t>
  </si>
  <si>
    <t>No se tiene habilitado el registro de eventos de usuarios administradores, por capacidad de almacenamiento en los servidores.</t>
  </si>
  <si>
    <t xml:space="preserve">Los relojes de los servidores se encuentran sincronizados, sin embargo, no existe documentación acerca de la fuente de referencia utilizada, así como tampoco un lineamiento asociado. </t>
  </si>
  <si>
    <t>En el procedimiento de gestión de incidentes de seguridad de la información se establecen los lineamientos que se deben seguir para la ejecución de análisis de vulnerabilidades y pruebas de Ethical hacking sin impactar la operación.</t>
  </si>
  <si>
    <t xml:space="preserve">Para nuevos proyectos, se revisan aspectos de seguridad de la información teniendo en cuenta la naturaleza del proyecto, sin embargo, no existen lineamiento al respecto. </t>
  </si>
  <si>
    <t>Como parte del proceso de selección se tienen definidos los aspectos de seguridad que deben ser evaluados de acuerdo con el cargo a desempeñar.</t>
  </si>
  <si>
    <t>Se tienen definidos y documentados los procedimientos para la desvinculación o cambio de funciones de un empelado, sin embargo, no se contemplan aspectos respecto a los accesos a sistemas de información y redes corporativas.</t>
  </si>
  <si>
    <t xml:space="preserve">Se cuenta con un inventario de activos de la empresa, donde se relacionan algunos de los activos asociados con información, para algunos de estos activos se tiene claramente identificados los propietarios. </t>
  </si>
  <si>
    <t>Como parte de la Política de Seguridad de la Información se habla acerca del uso aceptable de los activos de información, sin embargo, no se tienen definidos lineamientos específicos.</t>
  </si>
  <si>
    <t>Se tiene definida una política para la transferencia de información, teniendo en cuenta que no se realiza clasificación de la información no se aplican controles de acuerdo con la criticidad de la información transmitida.</t>
  </si>
  <si>
    <t>No se evidencia una definición formal de los controles que deben ser implementados. No obstante, se evidencia que se tienen implementados controles de acceso a los sistemas de información.</t>
  </si>
  <si>
    <t>Se evidencia que se cuenta con controles criptográficos los cuales han sido implementados a demanda. No existe documentación formal.</t>
  </si>
  <si>
    <t>Se cuenta con controles de acceso físico a cada uno de los pisos donde se encuentran las estaciones de trabajo, sin embargo, no se evidencian detectores de incendio en los pisos.  No se cuenta con documentación formal.</t>
  </si>
  <si>
    <t>Se cuenta con plantas eléctricas, sin embargo, no existe una asignación formal frente a la administración de estas.</t>
  </si>
  <si>
    <t>Se cuenta con controles de acceso físico a los cuartos de cableado. Los racks se encuentran desorganizados, lo que puede llegar a generar consecuencias en el cableado. Para los cables que llegan a los puestos de trabajo no se tienen implementadas medidas de seguridad.</t>
  </si>
  <si>
    <t xml:space="preserve">Como parte del contrato de adquisición de equipos se incluye una clausula en la cual se especifica que se debe realizar mantenimiento preventivo a los equipos de cómputo y servidores, sin embargo, solo se esta realizando mantenimiento correctivo. </t>
  </si>
  <si>
    <t xml:space="preserve">Actualmente los empleados pueden retirar los equipos de cómputo de las instalaciones, el único control implementado es la planilla de ingreso y retiro de portátiles ubicada en la recepción del edificio. </t>
  </si>
  <si>
    <t xml:space="preserve">No se tienen controles para proteger la información almacenada en los equipos de computo. </t>
  </si>
  <si>
    <t xml:space="preserve">Se tiene definida una política de bloqueo de sesión la cual se aplica por Directorio Activo, el tiempo de inactividad configurado son 10 minutos. No se evidencia la cultura de bloqueo de sesión al retirarse del puesto de trabajo, así mismo, se evidencia, que el bloque de sesión automáticamente no se aplica en todos los equipos de acuerdo con la política configurada. </t>
  </si>
  <si>
    <t>Se tienen definidos procedimientos respecto a seguridad de la información, sin embargo, no se han documentado formalmente. Las personas que los ejecutan actualmente son quienes tienen el conocimiento.</t>
  </si>
  <si>
    <t xml:space="preserve">Se tiene definido un comité de cambios, solo para algunos casos se ponen en consideración aspectos de seguridad de la información, previo a la ejecución del cambio. El responsable de seguridad de la información solo es citado al comité en casos específicos. </t>
  </si>
  <si>
    <t xml:space="preserve">Existe una separación de los ambientes de desarrollo, pruebas y producción a los cuales tienen acceso únicamente los empleados que por sus funciones lo requieran. </t>
  </si>
  <si>
    <t>Se tiene definido un procedimiento para la generación de copias de respaldo, sin embargo, no se tiene definida la criticada de la información para así determinar el tipo de backup que se debe realizar, de igual forma, como parte del procedimiento no se contempla pruebas de restauración.</t>
  </si>
  <si>
    <t>Para algunos sistemas de información se tiene habilitado el registro de eventos, sin embargo, no se realiza una revisión automatizada que permita generar alertas acerca de comportamientos que puedan representar un riesgo de seguridad de la información.</t>
  </si>
  <si>
    <t>Se tiene restringidos los permisos de administrador en los equipos de usuario con el fin de no permitir la instalación de software, sin embargo, se ha evidenciado que el 60% de los empleados tiene excepción de usuario administrador.</t>
  </si>
  <si>
    <t xml:space="preserve">Se realizan revisiones periódicas con le fin de identificar nuevas vulnerabilidades. De igual forma, se realizan análisis de vulnerabilidades periódicos para identificar posibles brechas de seguridad en los sistemas de la empresa. </t>
  </si>
  <si>
    <t>Como parte del procedimiento para la adquisición, instalación, actualización y eliminación de software se establece que el área de Tecnología debe realizar un análisis de seguridad en caso de requerirse un nuevo software. Teniendo en cuenta que el 60% de los empleados tiene permisos de administrador en sus máquinas, este control no se cumple en su cabalidad.</t>
  </si>
  <si>
    <t>Control: Las  redes  se deben   gestionar   y controlar para  proteger la  información en sistemas y aplicaciones.</t>
  </si>
  <si>
    <t>Control: Se deben identificar  los mecanismos  de seguridad,    los niveles  de servicio y los requisitos de  gestión de todos los servicios de red,  e incluirlos  en los acuerdos  de   servicio   de   red,  ya  sea   que   los   servicios  se   presten internamente   o se contraten externamente.</t>
  </si>
  <si>
    <t>Se tiene definidos acuerdos con terceros sobre los controles que deben ser aplicados para la transferencia de información y custodia de información por parte de terceros.</t>
  </si>
  <si>
    <t>Como parte de las clausulas de información y confidencialidad se dan lineamiento respecto a la custodia de la información de la empresa.</t>
  </si>
  <si>
    <t>No se han realizado definiciones para la protección de datos de prueba.</t>
  </si>
  <si>
    <t>Control: La información involucrada en los  servicios    de  las aplicaciones  que pasan sobre redes   públicas     se   debe   proteger      de   actividades fraudulentas, disputas  contractuales    y  divulgación     y  modificación      no  autorizadas.</t>
  </si>
  <si>
    <t>Control: Los  requisitos relacionados con  seguridad   de la  información  se  deben incluir  en  los requisitos para  nuevos   sistemas   de   información  o para mejoras a los  sistemas  de información   existentes.</t>
  </si>
  <si>
    <t>No se establece un procedimiento para el control de cambios durante e ciclo de vida de desarrollo de software.</t>
  </si>
  <si>
    <t>Control: Cuando se cambian las plataformas de operación, se deben revisar las aplicaciones críticas del negocio y someter a prueba para asegurar que no haya impacto adverso en las operaciones o seguridad de la organización.</t>
  </si>
  <si>
    <t>Control: Las organizaciones deben establecer  y proteger adecuadamente los ambientes   de desarrollo seguros para las actividades de desarrollo e integración de  sistemas  que  comprendan  todo  el   ciclo   de  vida   de desarrollo  de sistemas.</t>
  </si>
  <si>
    <t>Control: La organización   debe supervisar  y hacer seguimiento de la  actividad de desarrollo  de sistemas contratados externamente.</t>
  </si>
  <si>
    <t>Cuando se realizan cambios significativos en cuanto a las plataformas que soportan la operación crítica, se realiza un análisis de aspectos de seguridad de la información y continuidad de negocio, sin embargo, no tiene definido un procedimiento formal que debe ser aplicado. De igual forma, no se tienen claramente definidos los aspectos de seguridad de la información que deben ser evaluados para la construcción y modificación del software.</t>
  </si>
  <si>
    <t>Actualmente no se realiza un seguimiento de requerimientos de seguridad de la información para el desarrollo de software contratado con terceros.</t>
  </si>
  <si>
    <t>Se tienen definidos y documentados los requisitos legales de seguridad de la información a los cuales debe dar cumplimiento a empresa. No se ha realizado un análisis detallado del cumplimiento para cada una de las normativas aplicables. No se tienen claramente identificados los requisitos contractuales a los cuales se debe dar cumplimiento.</t>
  </si>
  <si>
    <t xml:space="preserve">No se tiene definido un procedimiento que permita establecer el nivel de cumplimiento respecto al licenciamiento de software utilizado en la empresa. </t>
  </si>
  <si>
    <t>Se cuenta con los controles para proteger la información, sin embargo, no se ha realizado un análisis detallado que permita determinar el cumplimiento respecto a la normativa aplicable.</t>
  </si>
  <si>
    <t xml:space="preserve">Se han definido controles de seguridad de la información teniendo en cuenta el nivel de clasificación de la información, de acuerdo con la Ley 1581. </t>
  </si>
  <si>
    <t>Se tienen definidos, implementados y operando controles para garantizar la seguridad en la red.</t>
  </si>
  <si>
    <t>Se ha trabajado en la implementación de algunos controles para proteger la información almacenada en sistemas de información, debido a que no existe una clasificación de la información, no se han determinado los controles de acuerdo con el nivel de criticidad de la información.</t>
  </si>
  <si>
    <t>No existe una política de desarrollo seguro, sin embargo, como parte del Procedimiento para la adquisición, instalación, actualización y eliminación de software se establecen lineamientos respecto al análisis de código de software que va a ser adquirido.</t>
  </si>
  <si>
    <t xml:space="preserve">Los requisitos de seguridad de la información no son contemplados dentro de los requisitos iniciales del desarrollo de software. Como parte de las pruebas de aceptación se evalúan aspectos de seguridad de la información. No existe documentación formal del proceso que se deba seguir. </t>
  </si>
  <si>
    <t>Se contemplan aspectos de seguridad de la información asociados a la operación por parte de terceros durante los procesos de contratación, como son clausulas de confidencialidad respecto a la información a la cual tendrán acceso. No se evidencia una documentación formal de los requisitos de seguridad que deben cumplir los terceros.</t>
  </si>
  <si>
    <t xml:space="preserve">Teniendo en cuenta la criticidad de los servicios prestados por el proveedor, se realiza un análisis del impacto generado respecto a seguridad de la información para los cambios propuestos. No se tiene documentado un procedimiento. No se realizan auditorías de seguridad de la información a los servicios contratados con terceros. </t>
  </si>
  <si>
    <t xml:space="preserve">Se cuenta con un Procedimiento de gestión de incidentes de seguridad de la información, en el cual se establecen los criterios que deben ser evaluados para determinar si la situación presentada debe ser clasificada como un incidente de seguridad de la información. De igual forma, se definen las acciones a ejecutar para dar respuesta a incidente, sin embargo, no se tienen claramente definidos los responsables de ejecutar cada una de las acciones definidas. Así mismo, se establecen las acciones a ejecutar posterior a la atención del incidente para así identificar oportunidades de mejora. Como parte del procedimiento se contempla el proceso de recolección de evidencias el cual es realizado por un tercero, así como también, se contempla los medios de reporte que están habilitados para que los empleados y terceros notifiquen situaciones inseguras respecto a seguridad de la información. </t>
  </si>
  <si>
    <t xml:space="preserve">Como parte del plan de continuidad de negocio de la empresa, se contempla el análisis de los requisitos de seguridad de la información que deben ser contemplados durante la implementación de estrategias de recuperación. A partir de esto, se ha trabajado en la implementación de dichos requisitos en paralelo con la implementación de las estrategias de recuperación. </t>
  </si>
  <si>
    <t>Se han definido esquemas de redundancia de acuerdo con la criticidad de los sistemas de información. No existe documentación formal del análisis realizado ni los parámetros tenidos en cuenta para determinar la criticidad de los sistemas.</t>
  </si>
  <si>
    <t>No se tiene definido un procedimiento que asegure revisiones periódicas que permitan determinar el nivel de cumplimiento de los requisitos de seguridad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</si>
</sst>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rgb="FF000000"/>
      <name val="Arial"/>
      <family val="2"/>
    </font>
    <font>
      <sz val="10"/>
      <color theme="1"/>
      <name val="Arial"/>
      <family val="2"/>
    </font>
    <font>
      <b/>
      <sz val="10"/>
      <color rgb="FF000000"/>
      <name val="Arial"/>
      <family val="2"/>
    </font>
    <font>
      <b/>
      <sz val="10"/>
      <color rgb="FFFFFFFF"/>
      <name val="Arial"/>
      <family val="2"/>
    </font>
    <font>
      <b/>
      <sz val="10"/>
      <color theme="1"/>
      <name val="Arial"/>
      <family val="2"/>
    </font>
    <font>
      <sz val="10"/>
      <color rgb="FFFFFFFF"/>
      <name val="Arial"/>
      <family val="2"/>
    </font>
    <font>
      <sz val="11"/>
      <color theme="1"/>
      <name val="Arial"/>
      <family val="2"/>
    </font>
    <font>
      <b/>
      <sz val="10"/>
      <name val="Arial"/>
      <family val="2"/>
    </font>
    <font>
      <sz val="11"/>
      <color theme="1"/>
      <name val="Calibri"/>
      <family val="2"/>
      <scheme val="minor"/>
    </font>
    <font>
      <b/>
      <sz val="11"/>
      <name val="Arial"/>
      <family val="2"/>
    </font>
    <font>
      <b/>
      <sz val="11"/>
      <color theme="0"/>
      <name val="Arial"/>
      <family val="2"/>
    </font>
    <font>
      <b/>
      <sz val="20"/>
      <color rgb="FF002060"/>
      <name val="Arial"/>
      <family val="2"/>
    </font>
    <font>
      <b/>
      <sz val="14"/>
      <name val="Arial"/>
      <family val="2"/>
    </font>
    <font>
      <b/>
      <sz val="22"/>
      <color rgb="FF002060"/>
      <name val="Arial"/>
      <family val="2"/>
    </font>
    <font>
      <sz val="8"/>
      <color theme="1"/>
      <name val="Arial"/>
      <family val="2"/>
    </font>
    <font>
      <b/>
      <sz val="8"/>
      <color theme="1"/>
      <name val="Arial"/>
      <family val="2"/>
    </font>
  </fonts>
  <fills count="12">
    <fill>
      <patternFill patternType="none"/>
    </fill>
    <fill>
      <patternFill patternType="gray125"/>
    </fill>
    <fill>
      <patternFill patternType="solid">
        <fgColor rgb="FF1F497D"/>
        <bgColor indexed="64"/>
      </patternFill>
    </fill>
    <fill>
      <patternFill patternType="solid">
        <fgColor rgb="FFFFFF00"/>
        <bgColor indexed="64"/>
      </patternFill>
    </fill>
    <fill>
      <patternFill patternType="solid">
        <fgColor rgb="FF95B3D7"/>
        <bgColor indexed="64"/>
      </patternFill>
    </fill>
    <fill>
      <patternFill patternType="solid">
        <fgColor rgb="FF00FF00"/>
        <bgColor indexed="64"/>
      </patternFill>
    </fill>
    <fill>
      <patternFill patternType="solid">
        <fgColor rgb="FFFFFFFF"/>
        <bgColor indexed="64"/>
      </patternFill>
    </fill>
    <fill>
      <patternFill patternType="solid">
        <fgColor rgb="FFFF0000"/>
        <bgColor indexed="64"/>
      </patternFill>
    </fill>
    <fill>
      <patternFill patternType="solid">
        <fgColor rgb="FFD9D9D9"/>
        <bgColor indexed="64"/>
      </patternFill>
    </fill>
    <fill>
      <patternFill patternType="solid">
        <fgColor rgb="FF17365D"/>
        <bgColor indexed="64"/>
      </patternFill>
    </fill>
    <fill>
      <patternFill patternType="solid">
        <fgColor rgb="FF244061"/>
        <bgColor indexed="64"/>
      </patternFill>
    </fill>
    <fill>
      <patternFill patternType="solid">
        <fgColor rgb="FF8DB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9" fillId="0" borderId="0" applyFont="0" applyFill="0" applyBorder="0" applyAlignment="0" applyProtection="0"/>
  </cellStyleXfs>
  <cellXfs count="141">
    <xf numFmtId="0" fontId="0" fillId="0" borderId="0" xfId="0"/>
    <xf numFmtId="0" fontId="2" fillId="0" borderId="0" xfId="0" applyFont="1" applyAlignment="1">
      <alignment horizontal="center" vertical="center"/>
    </xf>
    <xf numFmtId="0" fontId="7" fillId="0" borderId="0" xfId="0" applyFont="1"/>
    <xf numFmtId="0" fontId="2" fillId="0" borderId="0" xfId="0" applyFont="1" applyAlignment="1">
      <alignment vertical="center"/>
    </xf>
    <xf numFmtId="0" fontId="8" fillId="0" borderId="0" xfId="0" applyFont="1" applyAlignment="1">
      <alignment horizontal="center" vertical="center"/>
    </xf>
    <xf numFmtId="0" fontId="7" fillId="0" borderId="0" xfId="0" applyFont="1" applyAlignment="1">
      <alignment horizontal="center" vertical="center"/>
    </xf>
    <xf numFmtId="9" fontId="7" fillId="0" borderId="0" xfId="1" applyFont="1"/>
    <xf numFmtId="9" fontId="7" fillId="0" borderId="0" xfId="1" applyFont="1" applyAlignment="1">
      <alignment horizontal="center" vertical="center"/>
    </xf>
    <xf numFmtId="0" fontId="7" fillId="0" borderId="1" xfId="0" applyFont="1" applyBorder="1" applyAlignment="1">
      <alignment horizontal="center" vertical="center"/>
    </xf>
    <xf numFmtId="0" fontId="7" fillId="0" borderId="1" xfId="0" applyFont="1" applyBorder="1"/>
    <xf numFmtId="9" fontId="10" fillId="3" borderId="1" xfId="0" applyNumberFormat="1" applyFont="1" applyFill="1" applyBorder="1" applyAlignment="1">
      <alignment horizontal="center" vertical="center"/>
    </xf>
    <xf numFmtId="9" fontId="10" fillId="7" borderId="1" xfId="0" applyNumberFormat="1" applyFont="1" applyFill="1" applyBorder="1" applyAlignment="1">
      <alignment horizontal="center" vertical="center"/>
    </xf>
    <xf numFmtId="9" fontId="12" fillId="0" borderId="0" xfId="1" applyFont="1" applyAlignment="1">
      <alignment horizontal="center" vertical="center"/>
    </xf>
    <xf numFmtId="9" fontId="12" fillId="0" borderId="0" xfId="1" applyFont="1" applyAlignment="1">
      <alignment vertical="center"/>
    </xf>
    <xf numFmtId="0" fontId="13" fillId="0" borderId="0" xfId="0" applyFont="1" applyAlignment="1">
      <alignment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xf>
    <xf numFmtId="9" fontId="11" fillId="2" borderId="1" xfId="1" applyFont="1" applyFill="1" applyBorder="1" applyAlignment="1">
      <alignment horizontal="center" vertical="center"/>
    </xf>
    <xf numFmtId="9" fontId="7" fillId="0" borderId="1" xfId="1" applyFont="1" applyBorder="1" applyAlignment="1">
      <alignment horizontal="left" vertical="center" wrapText="1"/>
    </xf>
    <xf numFmtId="0" fontId="11" fillId="2" borderId="1" xfId="0" applyFont="1" applyFill="1" applyBorder="1" applyAlignment="1">
      <alignment horizontal="left" vertical="center"/>
    </xf>
    <xf numFmtId="9" fontId="11" fillId="2" borderId="1" xfId="1" applyFont="1" applyFill="1" applyBorder="1" applyAlignment="1">
      <alignment horizontal="left" vertical="center"/>
    </xf>
    <xf numFmtId="0" fontId="7" fillId="0" borderId="1" xfId="0" applyFont="1" applyBorder="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left" vertical="center"/>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3" fillId="4" borderId="1" xfId="0" applyFont="1" applyFill="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2" fillId="0" borderId="2" xfId="0" applyFont="1" applyBorder="1" applyAlignment="1">
      <alignment horizontal="left" vertical="center" wrapText="1"/>
    </xf>
    <xf numFmtId="0" fontId="2" fillId="0" borderId="2" xfId="0" applyFont="1" applyBorder="1" applyAlignment="1">
      <alignment horizontal="justify" vertical="center" wrapText="1"/>
    </xf>
    <xf numFmtId="0" fontId="1" fillId="6" borderId="1" xfId="0" applyFont="1" applyFill="1" applyBorder="1" applyAlignment="1">
      <alignment horizontal="justify"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left" vertical="center"/>
    </xf>
    <xf numFmtId="0" fontId="2" fillId="0" borderId="1" xfId="0" applyFont="1" applyBorder="1" applyAlignment="1">
      <alignment horizontal="justify" vertical="center"/>
    </xf>
    <xf numFmtId="0" fontId="1" fillId="6" borderId="2" xfId="0" applyFont="1" applyFill="1" applyBorder="1" applyAlignment="1">
      <alignment horizontal="left" vertical="center" wrapText="1"/>
    </xf>
    <xf numFmtId="0" fontId="2" fillId="6" borderId="1" xfId="0" applyFont="1" applyFill="1" applyBorder="1" applyAlignment="1">
      <alignment horizontal="justify" vertical="center" wrapText="1"/>
    </xf>
    <xf numFmtId="0" fontId="2" fillId="6" borderId="1" xfId="0" applyFont="1" applyFill="1" applyBorder="1" applyAlignment="1">
      <alignment horizontal="left" vertical="center"/>
    </xf>
    <xf numFmtId="0" fontId="2" fillId="6" borderId="1" xfId="0" applyFont="1" applyFill="1" applyBorder="1" applyAlignment="1">
      <alignment horizontal="left" vertical="center" wrapText="1"/>
    </xf>
    <xf numFmtId="0" fontId="2" fillId="6" borderId="2" xfId="0" applyFont="1" applyFill="1" applyBorder="1" applyAlignment="1">
      <alignment horizontal="left" vertical="center"/>
    </xf>
    <xf numFmtId="0" fontId="2" fillId="6" borderId="2" xfId="0" applyFont="1" applyFill="1" applyBorder="1" applyAlignment="1">
      <alignment horizontal="left" vertical="center" wrapText="1"/>
    </xf>
    <xf numFmtId="0" fontId="2" fillId="6" borderId="2" xfId="0" applyFont="1" applyFill="1" applyBorder="1" applyAlignment="1">
      <alignment horizontal="justify" vertical="center" wrapText="1"/>
    </xf>
    <xf numFmtId="0" fontId="2" fillId="6" borderId="1" xfId="0" applyFont="1" applyFill="1" applyBorder="1" applyAlignment="1">
      <alignment horizontal="center" vertical="center"/>
    </xf>
    <xf numFmtId="0" fontId="2" fillId="0" borderId="0" xfId="0" applyFont="1" applyAlignment="1">
      <alignment vertical="center" wrapText="1"/>
    </xf>
    <xf numFmtId="0" fontId="4" fillId="2" borderId="5" xfId="0" applyFont="1" applyFill="1" applyBorder="1" applyAlignment="1">
      <alignment horizontal="left" vertical="center" wrapText="1"/>
    </xf>
    <xf numFmtId="0" fontId="2" fillId="0" borderId="1" xfId="0" applyFont="1" applyBorder="1" applyAlignment="1">
      <alignment horizontal="center"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9" fontId="4" fillId="2" borderId="4" xfId="1" applyFont="1" applyFill="1" applyBorder="1" applyAlignment="1">
      <alignment horizontal="center" vertical="center" wrapText="1"/>
    </xf>
    <xf numFmtId="9" fontId="2" fillId="0" borderId="1" xfId="1" applyFont="1" applyBorder="1" applyAlignment="1">
      <alignment horizontal="center" vertical="center" wrapText="1"/>
    </xf>
    <xf numFmtId="9" fontId="2" fillId="0" borderId="2" xfId="1" applyFont="1" applyBorder="1" applyAlignment="1">
      <alignment horizontal="center" vertical="center" wrapText="1"/>
    </xf>
    <xf numFmtId="9" fontId="1" fillId="6" borderId="1" xfId="1" applyFont="1" applyFill="1" applyBorder="1" applyAlignment="1">
      <alignment horizontal="center" vertical="center" wrapText="1"/>
    </xf>
    <xf numFmtId="9" fontId="2" fillId="6" borderId="1" xfId="1" applyFont="1" applyFill="1" applyBorder="1" applyAlignment="1">
      <alignment horizontal="center" vertical="center" wrapText="1"/>
    </xf>
    <xf numFmtId="9" fontId="2" fillId="6" borderId="2" xfId="1" applyFont="1" applyFill="1" applyBorder="1" applyAlignment="1">
      <alignment horizontal="center" vertical="center" wrapText="1"/>
    </xf>
    <xf numFmtId="9" fontId="2" fillId="0" borderId="0" xfId="1" applyFont="1" applyAlignment="1">
      <alignment horizontal="center" vertical="center" wrapText="1"/>
    </xf>
    <xf numFmtId="9" fontId="3" fillId="3" borderId="1" xfId="1" applyFont="1" applyFill="1" applyBorder="1" applyAlignment="1">
      <alignment horizontal="center"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9" fontId="3" fillId="4" borderId="4" xfId="0" applyNumberFormat="1" applyFont="1" applyFill="1" applyBorder="1" applyAlignment="1">
      <alignment horizontal="center" vertical="center" wrapText="1"/>
    </xf>
    <xf numFmtId="9" fontId="8" fillId="7" borderId="4" xfId="0" applyNumberFormat="1" applyFont="1" applyFill="1" applyBorder="1" applyAlignment="1">
      <alignment horizontal="center" vertical="center" wrapText="1"/>
    </xf>
    <xf numFmtId="0" fontId="4" fillId="2" borderId="1" xfId="0" applyFont="1" applyFill="1" applyBorder="1" applyAlignment="1">
      <alignment vertical="center" wrapText="1"/>
    </xf>
    <xf numFmtId="9" fontId="8" fillId="3" borderId="1" xfId="0" applyNumberFormat="1" applyFont="1" applyFill="1" applyBorder="1" applyAlignment="1">
      <alignment horizontal="center" vertical="center"/>
    </xf>
    <xf numFmtId="0" fontId="1" fillId="2" borderId="1" xfId="0" applyFont="1" applyFill="1" applyBorder="1" applyAlignment="1">
      <alignment horizontal="left" vertical="center"/>
    </xf>
    <xf numFmtId="0" fontId="3" fillId="4" borderId="1" xfId="0" applyFont="1" applyFill="1" applyBorder="1" applyAlignment="1">
      <alignment horizontal="center" vertical="center"/>
    </xf>
    <xf numFmtId="0" fontId="3" fillId="4" borderId="1" xfId="0" applyFont="1" applyFill="1" applyBorder="1" applyAlignment="1">
      <alignment vertical="center" wrapText="1"/>
    </xf>
    <xf numFmtId="0" fontId="1" fillId="4" borderId="1" xfId="0" applyFont="1" applyFill="1" applyBorder="1" applyAlignment="1">
      <alignment horizontal="left" vertical="center"/>
    </xf>
    <xf numFmtId="0" fontId="1" fillId="6" borderId="1" xfId="0" applyFont="1" applyFill="1" applyBorder="1" applyAlignment="1">
      <alignment horizontal="center" vertical="center"/>
    </xf>
    <xf numFmtId="0" fontId="2" fillId="0" borderId="1" xfId="0" applyFont="1" applyBorder="1" applyAlignment="1">
      <alignment vertical="center" wrapText="1"/>
    </xf>
    <xf numFmtId="9" fontId="8" fillId="6" borderId="1" xfId="0" applyNumberFormat="1" applyFont="1" applyFill="1" applyBorder="1" applyAlignment="1">
      <alignment horizontal="center" vertical="center" wrapText="1"/>
    </xf>
    <xf numFmtId="9" fontId="8" fillId="7" borderId="1" xfId="0" applyNumberFormat="1" applyFont="1" applyFill="1" applyBorder="1" applyAlignment="1">
      <alignment horizontal="center" vertical="center"/>
    </xf>
    <xf numFmtId="0" fontId="1" fillId="6" borderId="1" xfId="0" applyFont="1" applyFill="1" applyBorder="1" applyAlignment="1">
      <alignment vertical="center" wrapText="1"/>
    </xf>
    <xf numFmtId="0" fontId="1" fillId="4" borderId="1" xfId="0" applyFont="1" applyFill="1" applyBorder="1" applyAlignment="1">
      <alignment horizontal="justify" vertical="center"/>
    </xf>
    <xf numFmtId="0" fontId="2" fillId="0" borderId="1" xfId="0" applyFont="1" applyBorder="1" applyAlignment="1">
      <alignment horizontal="center" vertical="center"/>
    </xf>
    <xf numFmtId="0" fontId="1" fillId="6" borderId="1" xfId="0" applyFont="1" applyFill="1" applyBorder="1" applyAlignment="1">
      <alignment horizontal="justify" vertical="center"/>
    </xf>
    <xf numFmtId="9" fontId="8" fillId="0" borderId="1" xfId="0" applyNumberFormat="1" applyFont="1" applyBorder="1" applyAlignment="1">
      <alignment horizontal="center" vertical="center" wrapText="1"/>
    </xf>
    <xf numFmtId="0" fontId="1" fillId="4" borderId="1" xfId="0" applyFont="1" applyFill="1" applyBorder="1" applyAlignment="1">
      <alignment horizontal="center" vertical="center"/>
    </xf>
    <xf numFmtId="0" fontId="1" fillId="6" borderId="1" xfId="0" applyFont="1" applyFill="1" applyBorder="1" applyAlignment="1">
      <alignment horizontal="center" vertical="center" wrapText="1"/>
    </xf>
    <xf numFmtId="9" fontId="8"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vertical="center"/>
    </xf>
    <xf numFmtId="9" fontId="8" fillId="6" borderId="1" xfId="0" applyNumberFormat="1"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8" fillId="6" borderId="1" xfId="0" applyFont="1" applyFill="1" applyBorder="1" applyAlignment="1">
      <alignment horizontal="center" vertical="center"/>
    </xf>
    <xf numFmtId="9" fontId="8" fillId="7"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xf>
    <xf numFmtId="0" fontId="3" fillId="8" borderId="1" xfId="0" applyFont="1" applyFill="1" applyBorder="1" applyAlignment="1">
      <alignment vertical="center" wrapText="1"/>
    </xf>
    <xf numFmtId="0" fontId="3" fillId="8" borderId="1" xfId="0" applyFont="1" applyFill="1" applyBorder="1" applyAlignment="1">
      <alignment horizontal="left" vertical="center"/>
    </xf>
    <xf numFmtId="9" fontId="8" fillId="5" borderId="1" xfId="0" applyNumberFormat="1" applyFont="1" applyFill="1" applyBorder="1" applyAlignment="1">
      <alignment horizontal="center" vertical="center"/>
    </xf>
    <xf numFmtId="0" fontId="4" fillId="9" borderId="1" xfId="0" applyFont="1" applyFill="1" applyBorder="1" applyAlignment="1">
      <alignment horizontal="center" vertical="center"/>
    </xf>
    <xf numFmtId="0" fontId="4" fillId="9" borderId="1" xfId="0" applyFont="1" applyFill="1" applyBorder="1" applyAlignment="1">
      <alignment vertical="center" wrapText="1"/>
    </xf>
    <xf numFmtId="0" fontId="6" fillId="9" borderId="1" xfId="0" applyFont="1" applyFill="1" applyBorder="1" applyAlignment="1">
      <alignment horizontal="left" vertical="center"/>
    </xf>
    <xf numFmtId="0" fontId="4" fillId="10" borderId="1" xfId="0" applyFont="1" applyFill="1" applyBorder="1" applyAlignment="1">
      <alignment horizontal="center" vertical="center" wrapText="1"/>
    </xf>
    <xf numFmtId="0" fontId="4" fillId="10" borderId="1" xfId="0" applyFont="1" applyFill="1" applyBorder="1" applyAlignment="1">
      <alignment vertical="center" wrapText="1"/>
    </xf>
    <xf numFmtId="0" fontId="6" fillId="10" borderId="1" xfId="0" applyFont="1" applyFill="1" applyBorder="1" applyAlignment="1">
      <alignment horizontal="left" vertical="center"/>
    </xf>
    <xf numFmtId="0" fontId="1" fillId="11" borderId="1" xfId="0" applyFont="1" applyFill="1" applyBorder="1" applyAlignment="1">
      <alignment horizontal="left" vertical="center"/>
    </xf>
    <xf numFmtId="9" fontId="8" fillId="3" borderId="4" xfId="1" applyFont="1" applyFill="1" applyBorder="1" applyAlignment="1">
      <alignment horizontal="center" vertical="center" wrapText="1"/>
    </xf>
    <xf numFmtId="9" fontId="8" fillId="7" borderId="4" xfId="1" applyFont="1" applyFill="1" applyBorder="1" applyAlignment="1">
      <alignment horizontal="center" vertical="center" wrapText="1"/>
    </xf>
    <xf numFmtId="0" fontId="3" fillId="4" borderId="5" xfId="0" applyFont="1" applyFill="1" applyBorder="1" applyAlignment="1">
      <alignment vertical="center" wrapText="1"/>
    </xf>
    <xf numFmtId="0" fontId="4" fillId="2" borderId="5" xfId="0" applyFont="1" applyFill="1" applyBorder="1" applyAlignment="1">
      <alignment vertical="center" wrapText="1"/>
    </xf>
    <xf numFmtId="0" fontId="2" fillId="0" borderId="7" xfId="0" applyFont="1" applyBorder="1" applyAlignment="1">
      <alignment vertical="center"/>
    </xf>
    <xf numFmtId="0" fontId="0" fillId="0" borderId="6" xfId="0" applyBorder="1" applyAlignment="1"/>
    <xf numFmtId="9" fontId="8" fillId="3" borderId="4" xfId="0" applyNumberFormat="1" applyFont="1" applyFill="1"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wrapText="1"/>
    </xf>
    <xf numFmtId="0" fontId="0" fillId="0" borderId="0" xfId="0" applyAlignment="1">
      <alignment wrapText="1"/>
    </xf>
    <xf numFmtId="0" fontId="0" fillId="0" borderId="0" xfId="0" applyAlignment="1"/>
    <xf numFmtId="0" fontId="0" fillId="0" borderId="0" xfId="0" applyBorder="1" applyAlignment="1">
      <alignment wrapText="1"/>
    </xf>
    <xf numFmtId="0" fontId="0" fillId="0" borderId="0" xfId="0" applyBorder="1" applyAlignment="1"/>
    <xf numFmtId="9" fontId="14" fillId="0" borderId="0" xfId="1" applyFont="1" applyAlignment="1">
      <alignment horizontal="center" vertical="center"/>
    </xf>
    <xf numFmtId="0" fontId="13" fillId="0" borderId="0" xfId="0" applyFont="1" applyAlignment="1">
      <alignment horizontal="left" vertical="center"/>
    </xf>
    <xf numFmtId="0" fontId="15" fillId="0" borderId="0" xfId="0" applyFont="1" applyAlignment="1">
      <alignment horizontal="center" vertical="center"/>
    </xf>
    <xf numFmtId="0" fontId="4" fillId="2" borderId="1" xfId="0"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justify" vertical="center"/>
    </xf>
    <xf numFmtId="0" fontId="1" fillId="6" borderId="1" xfId="0" applyFont="1" applyFill="1" applyBorder="1" applyAlignment="1">
      <alignment horizontal="justify" vertical="center"/>
    </xf>
    <xf numFmtId="0" fontId="2" fillId="6" borderId="1" xfId="0" applyFont="1" applyFill="1" applyBorder="1" applyAlignment="1">
      <alignment horizontal="left" vertical="center" wrapText="1"/>
    </xf>
    <xf numFmtId="0" fontId="2" fillId="6" borderId="1" xfId="0" applyFont="1" applyFill="1" applyBorder="1" applyAlignment="1">
      <alignment horizontal="left" vertical="center"/>
    </xf>
    <xf numFmtId="0" fontId="1" fillId="6" borderId="1" xfId="0" applyFont="1" applyFill="1" applyBorder="1" applyAlignment="1">
      <alignment horizontal="left" vertical="center" wrapText="1"/>
    </xf>
    <xf numFmtId="0" fontId="2" fillId="0" borderId="1"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1" fillId="6"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6" borderId="8"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1F497D"/>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s-CO" b="1">
                <a:solidFill>
                  <a:srgbClr val="002060"/>
                </a:solidFill>
              </a:rPr>
              <a:t>Estado actual respecto a la ISO/IEC 27001</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manualLayout>
          <c:layoutTarget val="inner"/>
          <c:xMode val="edge"/>
          <c:yMode val="edge"/>
          <c:x val="0.24890287996849217"/>
          <c:y val="0.15711749083114937"/>
          <c:w val="0.50219424006301561"/>
          <c:h val="0.81258983195936996"/>
        </c:manualLayout>
      </c:layout>
      <c:radarChart>
        <c:radarStyle val="marker"/>
        <c:varyColors val="0"/>
        <c:ser>
          <c:idx val="0"/>
          <c:order val="0"/>
          <c:spPr>
            <a:ln w="28575" cap="rnd">
              <a:solidFill>
                <a:schemeClr val="accent1"/>
              </a:solidFill>
              <a:round/>
            </a:ln>
            <a:effectLst/>
          </c:spPr>
          <c:marker>
            <c:symbol val="none"/>
          </c:marker>
          <c:cat>
            <c:strRef>
              <c:f>Summary!$C$14:$C$20</c:f>
              <c:strCache>
                <c:ptCount val="7"/>
                <c:pt idx="0">
                  <c:v>Contexto de la Organización</c:v>
                </c:pt>
                <c:pt idx="1">
                  <c:v>Liderazgo</c:v>
                </c:pt>
                <c:pt idx="2">
                  <c:v>Planificación</c:v>
                </c:pt>
                <c:pt idx="3">
                  <c:v>Soporte</c:v>
                </c:pt>
                <c:pt idx="4">
                  <c:v>Operación</c:v>
                </c:pt>
                <c:pt idx="5">
                  <c:v>Evaluación del Desempeño</c:v>
                </c:pt>
                <c:pt idx="6">
                  <c:v>Mejora</c:v>
                </c:pt>
              </c:strCache>
            </c:strRef>
          </c:cat>
          <c:val>
            <c:numRef>
              <c:f>Summary!$D$14:$D$20</c:f>
              <c:numCache>
                <c:formatCode>0%</c:formatCode>
                <c:ptCount val="7"/>
                <c:pt idx="0">
                  <c:v>0.53749999999999998</c:v>
                </c:pt>
                <c:pt idx="1">
                  <c:v>0.28750000000000003</c:v>
                </c:pt>
                <c:pt idx="2">
                  <c:v>0.26333333333333331</c:v>
                </c:pt>
                <c:pt idx="3">
                  <c:v>0.62</c:v>
                </c:pt>
                <c:pt idx="4">
                  <c:v>0.56666666666666676</c:v>
                </c:pt>
                <c:pt idx="5">
                  <c:v>0.13333333333333333</c:v>
                </c:pt>
                <c:pt idx="6">
                  <c:v>0.1</c:v>
                </c:pt>
              </c:numCache>
            </c:numRef>
          </c:val>
          <c:extLst>
            <c:ext xmlns:c16="http://schemas.microsoft.com/office/drawing/2014/chart" uri="{C3380CC4-5D6E-409C-BE32-E72D297353CC}">
              <c16:uniqueId val="{00000000-42B8-4F2E-A3AC-96A4FF442FA9}"/>
            </c:ext>
          </c:extLst>
        </c:ser>
        <c:dLbls>
          <c:showLegendKey val="0"/>
          <c:showVal val="0"/>
          <c:showCatName val="0"/>
          <c:showSerName val="0"/>
          <c:showPercent val="0"/>
          <c:showBubbleSize val="0"/>
        </c:dLbls>
        <c:axId val="1865405199"/>
        <c:axId val="1650329071"/>
      </c:radarChart>
      <c:catAx>
        <c:axId val="186540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mn-lt"/>
                <a:ea typeface="+mn-ea"/>
                <a:cs typeface="+mn-cs"/>
              </a:defRPr>
            </a:pPr>
            <a:endParaRPr lang="es-CO"/>
          </a:p>
        </c:txPr>
        <c:crossAx val="1650329071"/>
        <c:crosses val="autoZero"/>
        <c:auto val="1"/>
        <c:lblAlgn val="ctr"/>
        <c:lblOffset val="100"/>
        <c:noMultiLvlLbl val="0"/>
      </c:catAx>
      <c:valAx>
        <c:axId val="1650329071"/>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1">
                    <a:lumMod val="65000"/>
                  </a:schemeClr>
                </a:solidFill>
                <a:latin typeface="+mn-lt"/>
                <a:ea typeface="+mn-ea"/>
                <a:cs typeface="+mn-cs"/>
              </a:defRPr>
            </a:pPr>
            <a:endParaRPr lang="es-CO"/>
          </a:p>
        </c:txPr>
        <c:crossAx val="18654051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s-CO" b="1">
                <a:solidFill>
                  <a:srgbClr val="002060"/>
                </a:solidFill>
              </a:rPr>
              <a:t>Estado Actual respecto a la</a:t>
            </a:r>
            <a:r>
              <a:rPr lang="es-CO" b="1" baseline="0">
                <a:solidFill>
                  <a:srgbClr val="002060"/>
                </a:solidFill>
              </a:rPr>
              <a:t> ISO/IEC 27002</a:t>
            </a:r>
            <a:endParaRPr lang="es-CO" b="1">
              <a:solidFill>
                <a:srgbClr val="00206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manualLayout>
          <c:layoutTarget val="inner"/>
          <c:xMode val="edge"/>
          <c:yMode val="edge"/>
          <c:x val="0.21397454678630287"/>
          <c:y val="0.13986020724429535"/>
          <c:w val="0.56042299945065011"/>
          <c:h val="0.82299035308528046"/>
        </c:manualLayout>
      </c:layout>
      <c:radarChart>
        <c:radarStyle val="marker"/>
        <c:varyColors val="0"/>
        <c:ser>
          <c:idx val="0"/>
          <c:order val="0"/>
          <c:spPr>
            <a:ln w="28575" cap="rnd">
              <a:solidFill>
                <a:schemeClr val="accent1"/>
              </a:solidFill>
              <a:round/>
            </a:ln>
            <a:effectLst/>
          </c:spPr>
          <c:marker>
            <c:symbol val="none"/>
          </c:marker>
          <c:cat>
            <c:strRef>
              <c:f>Summary!$B$40:$B$53</c:f>
              <c:strCache>
                <c:ptCount val="14"/>
                <c:pt idx="0">
                  <c:v>A.5.</c:v>
                </c:pt>
                <c:pt idx="1">
                  <c:v>A.6.</c:v>
                </c:pt>
                <c:pt idx="2">
                  <c:v>A.7.</c:v>
                </c:pt>
                <c:pt idx="3">
                  <c:v>A.8.</c:v>
                </c:pt>
                <c:pt idx="4">
                  <c:v>A.9.</c:v>
                </c:pt>
                <c:pt idx="5">
                  <c:v>A.10.</c:v>
                </c:pt>
                <c:pt idx="6">
                  <c:v>A.11.</c:v>
                </c:pt>
                <c:pt idx="7">
                  <c:v>A.12.</c:v>
                </c:pt>
                <c:pt idx="8">
                  <c:v>A.13.</c:v>
                </c:pt>
                <c:pt idx="9">
                  <c:v>A.14.</c:v>
                </c:pt>
                <c:pt idx="10">
                  <c:v>A.15.</c:v>
                </c:pt>
                <c:pt idx="11">
                  <c:v>A.16.</c:v>
                </c:pt>
                <c:pt idx="12">
                  <c:v>A.17.</c:v>
                </c:pt>
                <c:pt idx="13">
                  <c:v>A.18.</c:v>
                </c:pt>
              </c:strCache>
            </c:strRef>
          </c:cat>
          <c:val>
            <c:numRef>
              <c:f>Summary!$D$40:$D$53</c:f>
              <c:numCache>
                <c:formatCode>0%</c:formatCode>
                <c:ptCount val="14"/>
                <c:pt idx="0">
                  <c:v>0.75</c:v>
                </c:pt>
                <c:pt idx="1">
                  <c:v>0.32</c:v>
                </c:pt>
                <c:pt idx="2">
                  <c:v>0.83333333333333337</c:v>
                </c:pt>
                <c:pt idx="3">
                  <c:v>0.31</c:v>
                </c:pt>
                <c:pt idx="4">
                  <c:v>0.54</c:v>
                </c:pt>
                <c:pt idx="5">
                  <c:v>0.2</c:v>
                </c:pt>
                <c:pt idx="6">
                  <c:v>0.51</c:v>
                </c:pt>
                <c:pt idx="7">
                  <c:v>0.64</c:v>
                </c:pt>
                <c:pt idx="8">
                  <c:v>0.875</c:v>
                </c:pt>
                <c:pt idx="9">
                  <c:v>0.16</c:v>
                </c:pt>
                <c:pt idx="10">
                  <c:v>0.12</c:v>
                </c:pt>
                <c:pt idx="11">
                  <c:v>0.71</c:v>
                </c:pt>
                <c:pt idx="12">
                  <c:v>0.75</c:v>
                </c:pt>
                <c:pt idx="13">
                  <c:v>0.25</c:v>
                </c:pt>
              </c:numCache>
            </c:numRef>
          </c:val>
          <c:extLst>
            <c:ext xmlns:c16="http://schemas.microsoft.com/office/drawing/2014/chart" uri="{C3380CC4-5D6E-409C-BE32-E72D297353CC}">
              <c16:uniqueId val="{00000000-B3C3-4250-8CCC-1436D65228E4}"/>
            </c:ext>
          </c:extLst>
        </c:ser>
        <c:dLbls>
          <c:showLegendKey val="0"/>
          <c:showVal val="0"/>
          <c:showCatName val="0"/>
          <c:showSerName val="0"/>
          <c:showPercent val="0"/>
          <c:showBubbleSize val="0"/>
        </c:dLbls>
        <c:axId val="1661162383"/>
        <c:axId val="1816089199"/>
      </c:radarChart>
      <c:catAx>
        <c:axId val="1661162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CO"/>
          </a:p>
        </c:txPr>
        <c:crossAx val="1816089199"/>
        <c:crosses val="autoZero"/>
        <c:auto val="1"/>
        <c:lblAlgn val="ctr"/>
        <c:lblOffset val="100"/>
        <c:noMultiLvlLbl val="0"/>
      </c:catAx>
      <c:valAx>
        <c:axId val="181608919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bg1">
                    <a:lumMod val="65000"/>
                  </a:schemeClr>
                </a:solidFill>
                <a:latin typeface="+mn-lt"/>
                <a:ea typeface="+mn-ea"/>
                <a:cs typeface="+mn-cs"/>
              </a:defRPr>
            </a:pPr>
            <a:endParaRPr lang="es-CO"/>
          </a:p>
        </c:txPr>
        <c:crossAx val="1661162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chart" Target="../charts/chart1.xml"/><Relationship Id="rId5" Type="http://schemas.openxmlformats.org/officeDocument/2006/relationships/chart" Target="../charts/chart2.xml"/><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xdr:from>
      <xdr:col>4</xdr:col>
      <xdr:colOff>390524</xdr:colOff>
      <xdr:row>9</xdr:row>
      <xdr:rowOff>61911</xdr:rowOff>
    </xdr:from>
    <xdr:to>
      <xdr:col>15</xdr:col>
      <xdr:colOff>504825</xdr:colOff>
      <xdr:row>31</xdr:row>
      <xdr:rowOff>123825</xdr:rowOff>
    </xdr:to>
    <xdr:graphicFrame macro="">
      <xdr:nvGraphicFramePr>
        <xdr:cNvPr id="2" name="Chart 1">
          <a:extLst>
            <a:ext uri="{FF2B5EF4-FFF2-40B4-BE49-F238E27FC236}">
              <a16:creationId xmlns:a16="http://schemas.microsoft.com/office/drawing/2014/main" id="{F52EBA15-6B28-4BAC-8384-2214EA8965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266700</xdr:colOff>
      <xdr:row>1</xdr:row>
      <xdr:rowOff>57150</xdr:rowOff>
    </xdr:from>
    <xdr:to>
      <xdr:col>2</xdr:col>
      <xdr:colOff>1400175</xdr:colOff>
      <xdr:row>4</xdr:row>
      <xdr:rowOff>95250</xdr:rowOff>
    </xdr:to>
    <xdr:pic>
      <xdr:nvPicPr>
        <xdr:cNvPr id="3" name="Picture 2">
          <a:extLst>
            <a:ext uri="{FF2B5EF4-FFF2-40B4-BE49-F238E27FC236}">
              <a16:creationId xmlns:a16="http://schemas.microsoft.com/office/drawing/2014/main" id="{F86ED406-DA22-413A-BDBE-AB4FD2A691C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238125"/>
          <a:ext cx="2028825" cy="581025"/>
        </a:xfrm>
        <a:prstGeom prst="rect">
          <a:avLst/>
        </a:prstGeom>
        <a:noFill/>
        <a:ln>
          <a:noFill/>
        </a:ln>
      </xdr:spPr>
    </xdr:pic>
    <xdr:clientData/>
  </xdr:twoCellAnchor>
  <xdr:twoCellAnchor editAs="oneCell">
    <xdr:from>
      <xdr:col>0</xdr:col>
      <xdr:colOff>495301</xdr:colOff>
      <xdr:row>7</xdr:row>
      <xdr:rowOff>114301</xdr:rowOff>
    </xdr:from>
    <xdr:to>
      <xdr:col>1</xdr:col>
      <xdr:colOff>419101</xdr:colOff>
      <xdr:row>10</xdr:row>
      <xdr:rowOff>47626</xdr:rowOff>
    </xdr:to>
    <xdr:pic>
      <xdr:nvPicPr>
        <xdr:cNvPr id="5" name="Graphic 4" descr="Research">
          <a:extLst>
            <a:ext uri="{FF2B5EF4-FFF2-40B4-BE49-F238E27FC236}">
              <a16:creationId xmlns:a16="http://schemas.microsoft.com/office/drawing/2014/main" id="{F6E1AA9C-7500-44A2-9FA4-99C902237C6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95301" y="1362076"/>
          <a:ext cx="419100" cy="419100"/>
        </a:xfrm>
        <a:prstGeom prst="rect">
          <a:avLst/>
        </a:prstGeom>
      </xdr:spPr>
    </xdr:pic>
    <xdr:clientData/>
  </xdr:twoCellAnchor>
  <xdr:twoCellAnchor editAs="oneCell">
    <xdr:from>
      <xdr:col>1</xdr:col>
      <xdr:colOff>19050</xdr:colOff>
      <xdr:row>33</xdr:row>
      <xdr:rowOff>161925</xdr:rowOff>
    </xdr:from>
    <xdr:to>
      <xdr:col>1</xdr:col>
      <xdr:colOff>438150</xdr:colOff>
      <xdr:row>36</xdr:row>
      <xdr:rowOff>38100</xdr:rowOff>
    </xdr:to>
    <xdr:pic>
      <xdr:nvPicPr>
        <xdr:cNvPr id="6" name="Graphic 5" descr="Research">
          <a:extLst>
            <a:ext uri="{FF2B5EF4-FFF2-40B4-BE49-F238E27FC236}">
              <a16:creationId xmlns:a16="http://schemas.microsoft.com/office/drawing/2014/main" id="{15ADAAA6-CCBA-47B8-86B6-CF3261DF238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81000" y="7134225"/>
          <a:ext cx="419100" cy="419100"/>
        </a:xfrm>
        <a:prstGeom prst="rect">
          <a:avLst/>
        </a:prstGeom>
      </xdr:spPr>
    </xdr:pic>
    <xdr:clientData/>
  </xdr:twoCellAnchor>
  <xdr:twoCellAnchor>
    <xdr:from>
      <xdr:col>4</xdr:col>
      <xdr:colOff>552450</xdr:colOff>
      <xdr:row>35</xdr:row>
      <xdr:rowOff>157161</xdr:rowOff>
    </xdr:from>
    <xdr:to>
      <xdr:col>15</xdr:col>
      <xdr:colOff>400050</xdr:colOff>
      <xdr:row>55</xdr:row>
      <xdr:rowOff>171449</xdr:rowOff>
    </xdr:to>
    <xdr:graphicFrame macro="">
      <xdr:nvGraphicFramePr>
        <xdr:cNvPr id="7" name="Chart 6">
          <a:extLst>
            <a:ext uri="{FF2B5EF4-FFF2-40B4-BE49-F238E27FC236}">
              <a16:creationId xmlns:a16="http://schemas.microsoft.com/office/drawing/2014/main" id="{68390EF6-4294-444D-A1DE-3B5F834438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57835-D75D-4B73-B9DD-B7EE8C1D7A9F}">
  <dimension ref="A2:V187"/>
  <sheetViews>
    <sheetView showGridLines="0" tabSelected="1" zoomScaleNormal="100" workbookViewId="0">
      <selection activeCell="C50" sqref="C50"/>
    </sheetView>
  </sheetViews>
  <sheetFormatPr defaultRowHeight="14.25" x14ac:dyDescent="0.2"/>
  <cols>
    <col min="1" max="1" width="5.42578125" style="5" customWidth="1"/>
    <col min="2" max="2" width="8" style="2" customWidth="1"/>
    <col min="3" max="3" width="44.7109375" style="7" customWidth="1"/>
    <col min="4" max="4" width="16.7109375" style="2" customWidth="1"/>
    <col min="5" max="16384" width="9.140625" style="2"/>
  </cols>
  <sheetData>
    <row r="2" spans="1:16" ht="14.25" customHeight="1" x14ac:dyDescent="0.2">
      <c r="C2" s="2"/>
      <c r="D2" s="113" t="s">
        <v>457</v>
      </c>
      <c r="E2" s="113"/>
      <c r="F2" s="113"/>
      <c r="G2" s="113"/>
      <c r="H2" s="113"/>
      <c r="I2" s="113"/>
      <c r="J2" s="113"/>
      <c r="K2" s="113"/>
      <c r="L2" s="113"/>
      <c r="M2" s="113"/>
      <c r="N2" s="113"/>
      <c r="O2" s="113"/>
      <c r="P2" s="113"/>
    </row>
    <row r="3" spans="1:16" ht="14.25" customHeight="1" x14ac:dyDescent="0.2">
      <c r="C3" s="13"/>
      <c r="D3" s="113"/>
      <c r="E3" s="113"/>
      <c r="F3" s="113"/>
      <c r="G3" s="113"/>
      <c r="H3" s="113"/>
      <c r="I3" s="113"/>
      <c r="J3" s="113"/>
      <c r="K3" s="113"/>
      <c r="L3" s="113"/>
      <c r="M3" s="113"/>
      <c r="N3" s="113"/>
      <c r="O3" s="113"/>
      <c r="P3" s="113"/>
    </row>
    <row r="4" spans="1:16" ht="14.25" customHeight="1" x14ac:dyDescent="0.2">
      <c r="C4" s="13"/>
      <c r="D4" s="113"/>
      <c r="E4" s="113"/>
      <c r="F4" s="113"/>
      <c r="G4" s="113"/>
      <c r="H4" s="113"/>
      <c r="I4" s="113"/>
      <c r="J4" s="113"/>
      <c r="K4" s="113"/>
      <c r="L4" s="113"/>
      <c r="M4" s="113"/>
      <c r="N4" s="113"/>
      <c r="O4" s="113"/>
      <c r="P4" s="113"/>
    </row>
    <row r="5" spans="1:16" ht="14.25" customHeight="1" x14ac:dyDescent="0.2">
      <c r="C5" s="13"/>
      <c r="D5" s="12"/>
      <c r="E5" s="12"/>
      <c r="F5" s="12"/>
      <c r="G5" s="12"/>
      <c r="H5" s="12"/>
      <c r="I5" s="12"/>
      <c r="J5" s="12"/>
      <c r="K5" s="12"/>
      <c r="L5" s="12"/>
      <c r="M5" s="12"/>
      <c r="N5" s="12"/>
      <c r="O5" s="12"/>
      <c r="P5" s="12"/>
    </row>
    <row r="6" spans="1:16" ht="14.25" customHeight="1" x14ac:dyDescent="0.2">
      <c r="C6" s="13"/>
      <c r="D6" s="12"/>
      <c r="E6" s="12"/>
      <c r="F6" s="12"/>
      <c r="G6" s="12"/>
      <c r="H6" s="12"/>
      <c r="I6" s="12"/>
      <c r="J6" s="12"/>
      <c r="K6" s="12"/>
      <c r="L6" s="12"/>
      <c r="M6" s="12"/>
      <c r="N6" s="12"/>
      <c r="O6" s="12"/>
      <c r="P6" s="12"/>
    </row>
    <row r="7" spans="1:16" ht="12.75" customHeight="1" x14ac:dyDescent="0.2">
      <c r="C7" s="12"/>
      <c r="D7" s="12"/>
      <c r="E7" s="12"/>
      <c r="F7" s="12"/>
      <c r="G7" s="12"/>
      <c r="H7" s="12"/>
      <c r="I7" s="12"/>
      <c r="J7" s="12"/>
      <c r="K7" s="12"/>
      <c r="L7" s="12"/>
      <c r="M7" s="12"/>
      <c r="N7" s="12"/>
      <c r="O7" s="12"/>
      <c r="P7" s="12"/>
    </row>
    <row r="8" spans="1:16" ht="12.75" customHeight="1" x14ac:dyDescent="0.2">
      <c r="C8" s="12"/>
      <c r="D8" s="12"/>
      <c r="E8" s="12"/>
      <c r="F8" s="12"/>
      <c r="G8" s="12"/>
      <c r="H8" s="12"/>
      <c r="I8" s="12"/>
      <c r="J8" s="12"/>
      <c r="K8" s="12"/>
      <c r="L8" s="12"/>
      <c r="M8" s="12"/>
      <c r="N8" s="12"/>
      <c r="O8" s="12"/>
      <c r="P8" s="12"/>
    </row>
    <row r="9" spans="1:16" ht="12.75" customHeight="1" x14ac:dyDescent="0.2">
      <c r="C9" s="114" t="s">
        <v>458</v>
      </c>
      <c r="D9" s="114"/>
      <c r="E9" s="114"/>
      <c r="F9" s="114"/>
      <c r="G9" s="114"/>
      <c r="H9" s="114"/>
      <c r="I9" s="114"/>
      <c r="J9" s="114"/>
      <c r="K9" s="114"/>
      <c r="L9" s="114"/>
      <c r="M9" s="114"/>
      <c r="N9" s="114"/>
      <c r="O9" s="114"/>
      <c r="P9" s="114"/>
    </row>
    <row r="10" spans="1:16" ht="12.75" customHeight="1" x14ac:dyDescent="0.2">
      <c r="B10" s="14"/>
      <c r="C10" s="114"/>
      <c r="D10" s="114"/>
      <c r="E10" s="114"/>
      <c r="F10" s="114"/>
      <c r="G10" s="114"/>
      <c r="H10" s="114"/>
      <c r="I10" s="114"/>
      <c r="J10" s="114"/>
      <c r="K10" s="114"/>
      <c r="L10" s="114"/>
      <c r="M10" s="114"/>
      <c r="N10" s="114"/>
      <c r="O10" s="114"/>
      <c r="P10" s="114"/>
    </row>
    <row r="11" spans="1:16" ht="12.75" customHeight="1" x14ac:dyDescent="0.2"/>
    <row r="13" spans="1:16" ht="15" x14ac:dyDescent="0.25">
      <c r="A13" s="2"/>
      <c r="B13" s="15" t="s">
        <v>455</v>
      </c>
      <c r="C13" s="16" t="s">
        <v>395</v>
      </c>
      <c r="D13" s="17" t="s">
        <v>456</v>
      </c>
    </row>
    <row r="14" spans="1:16" ht="15" x14ac:dyDescent="0.2">
      <c r="A14" s="2"/>
      <c r="B14" s="8">
        <v>4</v>
      </c>
      <c r="C14" s="9" t="s">
        <v>3</v>
      </c>
      <c r="D14" s="10">
        <v>0.53749999999999998</v>
      </c>
    </row>
    <row r="15" spans="1:16" ht="15" x14ac:dyDescent="0.2">
      <c r="A15" s="2"/>
      <c r="B15" s="8">
        <v>5</v>
      </c>
      <c r="C15" s="9" t="s">
        <v>25</v>
      </c>
      <c r="D15" s="11">
        <v>0.28750000000000003</v>
      </c>
    </row>
    <row r="16" spans="1:16" ht="15" x14ac:dyDescent="0.2">
      <c r="A16" s="2"/>
      <c r="B16" s="8">
        <v>6</v>
      </c>
      <c r="C16" s="9" t="s">
        <v>70</v>
      </c>
      <c r="D16" s="11">
        <v>0.26333333333333331</v>
      </c>
    </row>
    <row r="17" spans="1:4" ht="15" x14ac:dyDescent="0.2">
      <c r="A17" s="2"/>
      <c r="B17" s="8">
        <v>7</v>
      </c>
      <c r="C17" s="9" t="s">
        <v>146</v>
      </c>
      <c r="D17" s="10">
        <v>0.62</v>
      </c>
    </row>
    <row r="18" spans="1:4" ht="15" x14ac:dyDescent="0.2">
      <c r="A18" s="2"/>
      <c r="B18" s="8">
        <v>8</v>
      </c>
      <c r="C18" s="9" t="s">
        <v>211</v>
      </c>
      <c r="D18" s="10">
        <v>0.56666666666666676</v>
      </c>
    </row>
    <row r="19" spans="1:4" ht="15" x14ac:dyDescent="0.2">
      <c r="A19" s="2"/>
      <c r="B19" s="8">
        <v>9</v>
      </c>
      <c r="C19" s="9" t="s">
        <v>219</v>
      </c>
      <c r="D19" s="11">
        <v>0.13333333333333333</v>
      </c>
    </row>
    <row r="20" spans="1:4" ht="15" x14ac:dyDescent="0.2">
      <c r="A20" s="2"/>
      <c r="B20" s="8">
        <v>10</v>
      </c>
      <c r="C20" s="9" t="s">
        <v>271</v>
      </c>
      <c r="D20" s="11">
        <v>0.1</v>
      </c>
    </row>
    <row r="21" spans="1:4" x14ac:dyDescent="0.2">
      <c r="A21" s="2"/>
      <c r="B21" s="5"/>
      <c r="C21" s="2"/>
      <c r="D21" s="7"/>
    </row>
    <row r="22" spans="1:4" x14ac:dyDescent="0.2">
      <c r="A22" s="2"/>
      <c r="B22" s="5"/>
      <c r="C22" s="2"/>
      <c r="D22" s="7"/>
    </row>
    <row r="23" spans="1:4" x14ac:dyDescent="0.2">
      <c r="A23" s="2"/>
      <c r="B23" s="5"/>
      <c r="C23" s="2"/>
      <c r="D23" s="7"/>
    </row>
    <row r="24" spans="1:4" x14ac:dyDescent="0.2">
      <c r="A24" s="2"/>
      <c r="B24" s="5"/>
      <c r="C24" s="2"/>
      <c r="D24" s="7"/>
    </row>
    <row r="25" spans="1:4" x14ac:dyDescent="0.2">
      <c r="A25" s="2"/>
      <c r="B25" s="5"/>
      <c r="C25" s="2"/>
      <c r="D25" s="7"/>
    </row>
    <row r="26" spans="1:4" x14ac:dyDescent="0.2">
      <c r="A26" s="2"/>
      <c r="B26" s="5"/>
      <c r="C26" s="2"/>
      <c r="D26" s="7"/>
    </row>
    <row r="27" spans="1:4" x14ac:dyDescent="0.2">
      <c r="A27" s="2"/>
      <c r="B27" s="5"/>
      <c r="C27" s="2"/>
      <c r="D27" s="7"/>
    </row>
    <row r="28" spans="1:4" x14ac:dyDescent="0.2">
      <c r="A28" s="2"/>
      <c r="B28" s="5"/>
      <c r="C28" s="2"/>
      <c r="D28" s="7"/>
    </row>
    <row r="29" spans="1:4" x14ac:dyDescent="0.2">
      <c r="A29" s="2"/>
      <c r="B29" s="5"/>
      <c r="C29" s="2"/>
      <c r="D29" s="7"/>
    </row>
    <row r="30" spans="1:4" x14ac:dyDescent="0.2">
      <c r="A30" s="2"/>
      <c r="B30" s="5"/>
      <c r="C30" s="2"/>
      <c r="D30" s="7"/>
    </row>
    <row r="31" spans="1:4" x14ac:dyDescent="0.2">
      <c r="A31" s="2"/>
      <c r="B31" s="5"/>
      <c r="C31" s="2"/>
      <c r="D31" s="7"/>
    </row>
    <row r="32" spans="1:4" x14ac:dyDescent="0.2">
      <c r="A32" s="2"/>
      <c r="B32" s="5"/>
      <c r="C32" s="2"/>
      <c r="D32" s="7"/>
    </row>
    <row r="33" spans="1:16" x14ac:dyDescent="0.2">
      <c r="A33" s="2"/>
      <c r="B33" s="5"/>
      <c r="C33" s="2"/>
      <c r="D33" s="7"/>
    </row>
    <row r="35" spans="1:16" x14ac:dyDescent="0.2">
      <c r="C35" s="114" t="s">
        <v>459</v>
      </c>
      <c r="D35" s="114"/>
      <c r="E35" s="114"/>
      <c r="F35" s="114"/>
      <c r="G35" s="114"/>
      <c r="H35" s="114"/>
      <c r="I35" s="114"/>
      <c r="J35" s="114"/>
      <c r="K35" s="114"/>
      <c r="L35" s="114"/>
      <c r="M35" s="114"/>
      <c r="N35" s="114"/>
      <c r="O35" s="114"/>
      <c r="P35" s="114"/>
    </row>
    <row r="36" spans="1:16" x14ac:dyDescent="0.2">
      <c r="C36" s="114"/>
      <c r="D36" s="114"/>
      <c r="E36" s="114"/>
      <c r="F36" s="114"/>
      <c r="G36" s="114"/>
      <c r="H36" s="114"/>
      <c r="I36" s="114"/>
      <c r="J36" s="114"/>
      <c r="K36" s="114"/>
      <c r="L36" s="114"/>
      <c r="M36" s="114"/>
      <c r="N36" s="114"/>
      <c r="O36" s="114"/>
      <c r="P36" s="114"/>
    </row>
    <row r="39" spans="1:16" ht="15" x14ac:dyDescent="0.2">
      <c r="B39" s="19" t="s">
        <v>0</v>
      </c>
      <c r="C39" s="20" t="s">
        <v>465</v>
      </c>
      <c r="D39" s="19" t="s">
        <v>456</v>
      </c>
    </row>
    <row r="40" spans="1:16" ht="15" x14ac:dyDescent="0.2">
      <c r="B40" s="21" t="s">
        <v>295</v>
      </c>
      <c r="C40" s="18" t="s">
        <v>296</v>
      </c>
      <c r="D40" s="10">
        <v>0.75</v>
      </c>
    </row>
    <row r="41" spans="1:16" ht="28.5" x14ac:dyDescent="0.2">
      <c r="B41" s="21" t="s">
        <v>299</v>
      </c>
      <c r="C41" s="18" t="s">
        <v>300</v>
      </c>
      <c r="D41" s="11">
        <v>0.32</v>
      </c>
    </row>
    <row r="42" spans="1:16" ht="15" x14ac:dyDescent="0.2">
      <c r="B42" s="21" t="s">
        <v>305</v>
      </c>
      <c r="C42" s="18" t="s">
        <v>306</v>
      </c>
      <c r="D42" s="10">
        <v>0.83333333333333337</v>
      </c>
    </row>
    <row r="43" spans="1:16" ht="15" x14ac:dyDescent="0.2">
      <c r="B43" s="21" t="s">
        <v>313</v>
      </c>
      <c r="C43" s="18" t="s">
        <v>314</v>
      </c>
      <c r="D43" s="11">
        <v>0.31</v>
      </c>
    </row>
    <row r="44" spans="1:16" ht="15" x14ac:dyDescent="0.2">
      <c r="B44" s="21" t="s">
        <v>321</v>
      </c>
      <c r="C44" s="18" t="s">
        <v>322</v>
      </c>
      <c r="D44" s="10">
        <v>0.54</v>
      </c>
    </row>
    <row r="45" spans="1:16" ht="15" x14ac:dyDescent="0.2">
      <c r="B45" s="21" t="s">
        <v>331</v>
      </c>
      <c r="C45" s="18" t="s">
        <v>332</v>
      </c>
      <c r="D45" s="11">
        <v>0.2</v>
      </c>
    </row>
    <row r="46" spans="1:16" ht="15" x14ac:dyDescent="0.2">
      <c r="B46" s="21" t="s">
        <v>335</v>
      </c>
      <c r="C46" s="18" t="s">
        <v>336</v>
      </c>
      <c r="D46" s="10">
        <v>0.51</v>
      </c>
    </row>
    <row r="47" spans="1:16" ht="15" x14ac:dyDescent="0.2">
      <c r="B47" s="21" t="s">
        <v>341</v>
      </c>
      <c r="C47" s="18" t="s">
        <v>342</v>
      </c>
      <c r="D47" s="10">
        <v>0.64</v>
      </c>
    </row>
    <row r="48" spans="1:16" ht="15" x14ac:dyDescent="0.2">
      <c r="B48" s="21" t="s">
        <v>357</v>
      </c>
      <c r="C48" s="18" t="s">
        <v>358</v>
      </c>
      <c r="D48" s="10">
        <v>0.875</v>
      </c>
    </row>
    <row r="49" spans="2:22" ht="28.5" x14ac:dyDescent="0.2">
      <c r="B49" s="21" t="s">
        <v>363</v>
      </c>
      <c r="C49" s="18" t="s">
        <v>364</v>
      </c>
      <c r="D49" s="11">
        <v>0.16</v>
      </c>
    </row>
    <row r="50" spans="2:22" ht="15" x14ac:dyDescent="0.2">
      <c r="B50" s="21" t="s">
        <v>371</v>
      </c>
      <c r="C50" s="18" t="s">
        <v>372</v>
      </c>
      <c r="D50" s="11">
        <v>0.12</v>
      </c>
    </row>
    <row r="51" spans="2:22" ht="28.5" x14ac:dyDescent="0.2">
      <c r="B51" s="21" t="s">
        <v>377</v>
      </c>
      <c r="C51" s="18" t="s">
        <v>378</v>
      </c>
      <c r="D51" s="10">
        <v>0.71</v>
      </c>
    </row>
    <row r="52" spans="2:22" ht="28.5" x14ac:dyDescent="0.2">
      <c r="B52" s="21" t="s">
        <v>381</v>
      </c>
      <c r="C52" s="18" t="s">
        <v>382</v>
      </c>
      <c r="D52" s="10">
        <v>0.75</v>
      </c>
    </row>
    <row r="53" spans="2:22" ht="15" x14ac:dyDescent="0.2">
      <c r="B53" s="21" t="s">
        <v>387</v>
      </c>
      <c r="C53" s="18" t="s">
        <v>388</v>
      </c>
      <c r="D53" s="11">
        <v>0.25</v>
      </c>
    </row>
    <row r="54" spans="2:22" x14ac:dyDescent="0.2">
      <c r="D54" s="6"/>
    </row>
    <row r="55" spans="2:22" x14ac:dyDescent="0.2">
      <c r="D55" s="6"/>
    </row>
    <row r="56" spans="2:22" x14ac:dyDescent="0.2">
      <c r="D56" s="6"/>
    </row>
    <row r="57" spans="2:22" x14ac:dyDescent="0.2">
      <c r="D57" s="6"/>
    </row>
    <row r="58" spans="2:22" x14ac:dyDescent="0.2">
      <c r="D58" s="6"/>
    </row>
    <row r="59" spans="2:22" x14ac:dyDescent="0.2">
      <c r="D59" s="6"/>
    </row>
    <row r="60" spans="2:22" x14ac:dyDescent="0.2">
      <c r="D60" s="6"/>
    </row>
    <row r="61" spans="2:22" x14ac:dyDescent="0.2">
      <c r="D61" s="6"/>
    </row>
    <row r="62" spans="2:22" x14ac:dyDescent="0.2">
      <c r="D62" s="6"/>
      <c r="R62" s="115" t="s">
        <v>466</v>
      </c>
      <c r="S62" s="115"/>
      <c r="T62" s="115"/>
      <c r="U62" s="115"/>
      <c r="V62" s="115"/>
    </row>
    <row r="63" spans="2:22" x14ac:dyDescent="0.2">
      <c r="D63" s="6"/>
    </row>
    <row r="64" spans="2:22" x14ac:dyDescent="0.2">
      <c r="D64" s="6"/>
    </row>
    <row r="65" spans="4:4" x14ac:dyDescent="0.2">
      <c r="D65" s="6"/>
    </row>
    <row r="66" spans="4:4" x14ac:dyDescent="0.2">
      <c r="D66" s="6"/>
    </row>
    <row r="67" spans="4:4" x14ac:dyDescent="0.2">
      <c r="D67" s="6"/>
    </row>
    <row r="68" spans="4:4" x14ac:dyDescent="0.2">
      <c r="D68" s="6"/>
    </row>
    <row r="69" spans="4:4" x14ac:dyDescent="0.2">
      <c r="D69" s="6"/>
    </row>
    <row r="70" spans="4:4" x14ac:dyDescent="0.2">
      <c r="D70" s="6"/>
    </row>
    <row r="71" spans="4:4" x14ac:dyDescent="0.2">
      <c r="D71" s="6"/>
    </row>
    <row r="72" spans="4:4" x14ac:dyDescent="0.2">
      <c r="D72" s="6"/>
    </row>
    <row r="73" spans="4:4" x14ac:dyDescent="0.2">
      <c r="D73" s="6"/>
    </row>
    <row r="74" spans="4:4" x14ac:dyDescent="0.2">
      <c r="D74" s="6"/>
    </row>
    <row r="75" spans="4:4" x14ac:dyDescent="0.2">
      <c r="D75" s="6"/>
    </row>
    <row r="76" spans="4:4" x14ac:dyDescent="0.2">
      <c r="D76" s="6"/>
    </row>
    <row r="77" spans="4:4" x14ac:dyDescent="0.2">
      <c r="D77" s="6"/>
    </row>
    <row r="78" spans="4:4" x14ac:dyDescent="0.2">
      <c r="D78" s="6"/>
    </row>
    <row r="79" spans="4:4" x14ac:dyDescent="0.2">
      <c r="D79" s="6"/>
    </row>
    <row r="80" spans="4:4" x14ac:dyDescent="0.2">
      <c r="D80" s="6"/>
    </row>
    <row r="81" spans="4:4" x14ac:dyDescent="0.2">
      <c r="D81" s="6"/>
    </row>
    <row r="82" spans="4:4" x14ac:dyDescent="0.2">
      <c r="D82" s="6"/>
    </row>
    <row r="83" spans="4:4" x14ac:dyDescent="0.2">
      <c r="D83" s="6"/>
    </row>
    <row r="84" spans="4:4" x14ac:dyDescent="0.2">
      <c r="D84" s="6"/>
    </row>
    <row r="85" spans="4:4" x14ac:dyDescent="0.2">
      <c r="D85" s="6"/>
    </row>
    <row r="86" spans="4:4" x14ac:dyDescent="0.2">
      <c r="D86" s="6"/>
    </row>
    <row r="87" spans="4:4" x14ac:dyDescent="0.2">
      <c r="D87" s="6"/>
    </row>
    <row r="88" spans="4:4" x14ac:dyDescent="0.2">
      <c r="D88" s="6"/>
    </row>
    <row r="89" spans="4:4" x14ac:dyDescent="0.2">
      <c r="D89" s="6"/>
    </row>
    <row r="90" spans="4:4" x14ac:dyDescent="0.2">
      <c r="D90" s="6"/>
    </row>
    <row r="91" spans="4:4" x14ac:dyDescent="0.2">
      <c r="D91" s="6"/>
    </row>
    <row r="92" spans="4:4" x14ac:dyDescent="0.2">
      <c r="D92" s="6"/>
    </row>
    <row r="93" spans="4:4" x14ac:dyDescent="0.2">
      <c r="D93" s="6"/>
    </row>
    <row r="94" spans="4:4" x14ac:dyDescent="0.2">
      <c r="D94" s="6"/>
    </row>
    <row r="95" spans="4:4" x14ac:dyDescent="0.2">
      <c r="D95" s="6"/>
    </row>
    <row r="96" spans="4:4" x14ac:dyDescent="0.2">
      <c r="D96" s="6"/>
    </row>
    <row r="97" spans="4:4" x14ac:dyDescent="0.2">
      <c r="D97" s="6"/>
    </row>
    <row r="98" spans="4:4" x14ac:dyDescent="0.2">
      <c r="D98" s="6"/>
    </row>
    <row r="99" spans="4:4" x14ac:dyDescent="0.2">
      <c r="D99" s="6"/>
    </row>
    <row r="100" spans="4:4" x14ac:dyDescent="0.2">
      <c r="D100" s="6"/>
    </row>
    <row r="101" spans="4:4" x14ac:dyDescent="0.2">
      <c r="D101" s="6"/>
    </row>
    <row r="102" spans="4:4" x14ac:dyDescent="0.2">
      <c r="D102" s="6"/>
    </row>
    <row r="103" spans="4:4" x14ac:dyDescent="0.2">
      <c r="D103" s="6"/>
    </row>
    <row r="104" spans="4:4" x14ac:dyDescent="0.2">
      <c r="D104" s="6"/>
    </row>
    <row r="105" spans="4:4" x14ac:dyDescent="0.2">
      <c r="D105" s="6"/>
    </row>
    <row r="106" spans="4:4" x14ac:dyDescent="0.2">
      <c r="D106" s="6"/>
    </row>
    <row r="107" spans="4:4" x14ac:dyDescent="0.2">
      <c r="D107" s="6"/>
    </row>
    <row r="108" spans="4:4" x14ac:dyDescent="0.2">
      <c r="D108" s="6"/>
    </row>
    <row r="109" spans="4:4" x14ac:dyDescent="0.2">
      <c r="D109" s="6"/>
    </row>
    <row r="110" spans="4:4" x14ac:dyDescent="0.2">
      <c r="D110" s="6"/>
    </row>
    <row r="111" spans="4:4" x14ac:dyDescent="0.2">
      <c r="D111" s="6"/>
    </row>
    <row r="112" spans="4:4" x14ac:dyDescent="0.2">
      <c r="D112" s="6"/>
    </row>
    <row r="113" spans="4:4" x14ac:dyDescent="0.2">
      <c r="D113" s="6"/>
    </row>
    <row r="114" spans="4:4" x14ac:dyDescent="0.2">
      <c r="D114" s="6"/>
    </row>
    <row r="115" spans="4:4" x14ac:dyDescent="0.2">
      <c r="D115" s="6"/>
    </row>
    <row r="116" spans="4:4" x14ac:dyDescent="0.2">
      <c r="D116" s="6"/>
    </row>
    <row r="117" spans="4:4" x14ac:dyDescent="0.2">
      <c r="D117" s="6"/>
    </row>
    <row r="118" spans="4:4" x14ac:dyDescent="0.2">
      <c r="D118" s="6"/>
    </row>
    <row r="119" spans="4:4" x14ac:dyDescent="0.2">
      <c r="D119" s="6"/>
    </row>
    <row r="120" spans="4:4" x14ac:dyDescent="0.2">
      <c r="D120" s="6"/>
    </row>
    <row r="121" spans="4:4" x14ac:dyDescent="0.2">
      <c r="D121" s="6"/>
    </row>
    <row r="122" spans="4:4" x14ac:dyDescent="0.2">
      <c r="D122" s="6"/>
    </row>
    <row r="123" spans="4:4" x14ac:dyDescent="0.2">
      <c r="D123" s="6"/>
    </row>
    <row r="124" spans="4:4" x14ac:dyDescent="0.2">
      <c r="D124" s="6"/>
    </row>
    <row r="125" spans="4:4" x14ac:dyDescent="0.2">
      <c r="D125" s="6"/>
    </row>
    <row r="126" spans="4:4" x14ac:dyDescent="0.2">
      <c r="D126" s="6"/>
    </row>
    <row r="127" spans="4:4" x14ac:dyDescent="0.2">
      <c r="D127" s="6"/>
    </row>
    <row r="128" spans="4:4" x14ac:dyDescent="0.2">
      <c r="D128" s="6"/>
    </row>
    <row r="129" spans="4:4" x14ac:dyDescent="0.2">
      <c r="D129" s="6"/>
    </row>
    <row r="130" spans="4:4" x14ac:dyDescent="0.2">
      <c r="D130" s="6"/>
    </row>
    <row r="131" spans="4:4" x14ac:dyDescent="0.2">
      <c r="D131" s="6"/>
    </row>
    <row r="132" spans="4:4" x14ac:dyDescent="0.2">
      <c r="D132" s="6"/>
    </row>
    <row r="133" spans="4:4" x14ac:dyDescent="0.2">
      <c r="D133" s="6"/>
    </row>
    <row r="134" spans="4:4" x14ac:dyDescent="0.2">
      <c r="D134" s="6"/>
    </row>
    <row r="135" spans="4:4" x14ac:dyDescent="0.2">
      <c r="D135" s="6"/>
    </row>
    <row r="136" spans="4:4" x14ac:dyDescent="0.2">
      <c r="D136" s="6"/>
    </row>
    <row r="137" spans="4:4" x14ac:dyDescent="0.2">
      <c r="D137" s="6"/>
    </row>
    <row r="138" spans="4:4" x14ac:dyDescent="0.2">
      <c r="D138" s="6"/>
    </row>
    <row r="139" spans="4:4" x14ac:dyDescent="0.2">
      <c r="D139" s="6"/>
    </row>
    <row r="140" spans="4:4" x14ac:dyDescent="0.2">
      <c r="D140" s="6"/>
    </row>
    <row r="141" spans="4:4" x14ac:dyDescent="0.2">
      <c r="D141" s="6"/>
    </row>
    <row r="142" spans="4:4" x14ac:dyDescent="0.2">
      <c r="D142" s="6"/>
    </row>
    <row r="143" spans="4:4" x14ac:dyDescent="0.2">
      <c r="D143" s="6"/>
    </row>
    <row r="144" spans="4:4" x14ac:dyDescent="0.2">
      <c r="D144" s="6"/>
    </row>
    <row r="145" spans="4:4" x14ac:dyDescent="0.2">
      <c r="D145" s="6"/>
    </row>
    <row r="146" spans="4:4" x14ac:dyDescent="0.2">
      <c r="D146" s="6"/>
    </row>
    <row r="147" spans="4:4" x14ac:dyDescent="0.2">
      <c r="D147" s="6"/>
    </row>
    <row r="148" spans="4:4" x14ac:dyDescent="0.2">
      <c r="D148" s="6"/>
    </row>
    <row r="149" spans="4:4" x14ac:dyDescent="0.2">
      <c r="D149" s="6"/>
    </row>
    <row r="150" spans="4:4" x14ac:dyDescent="0.2">
      <c r="D150" s="6"/>
    </row>
    <row r="151" spans="4:4" x14ac:dyDescent="0.2">
      <c r="D151" s="6"/>
    </row>
    <row r="152" spans="4:4" x14ac:dyDescent="0.2">
      <c r="D152" s="6"/>
    </row>
    <row r="153" spans="4:4" x14ac:dyDescent="0.2">
      <c r="D153" s="6"/>
    </row>
    <row r="154" spans="4:4" x14ac:dyDescent="0.2">
      <c r="D154" s="6"/>
    </row>
    <row r="155" spans="4:4" x14ac:dyDescent="0.2">
      <c r="D155" s="6"/>
    </row>
    <row r="156" spans="4:4" x14ac:dyDescent="0.2">
      <c r="D156" s="6"/>
    </row>
    <row r="157" spans="4:4" x14ac:dyDescent="0.2">
      <c r="D157" s="6"/>
    </row>
    <row r="158" spans="4:4" x14ac:dyDescent="0.2">
      <c r="D158" s="6"/>
    </row>
    <row r="159" spans="4:4" x14ac:dyDescent="0.2">
      <c r="D159" s="6"/>
    </row>
    <row r="160" spans="4:4" x14ac:dyDescent="0.2">
      <c r="D160" s="6"/>
    </row>
    <row r="161" spans="4:4" x14ac:dyDescent="0.2">
      <c r="D161" s="6"/>
    </row>
    <row r="162" spans="4:4" x14ac:dyDescent="0.2">
      <c r="D162" s="6"/>
    </row>
    <row r="163" spans="4:4" x14ac:dyDescent="0.2">
      <c r="D163" s="6"/>
    </row>
    <row r="164" spans="4:4" x14ac:dyDescent="0.2">
      <c r="D164" s="6"/>
    </row>
    <row r="165" spans="4:4" x14ac:dyDescent="0.2">
      <c r="D165" s="6"/>
    </row>
    <row r="166" spans="4:4" x14ac:dyDescent="0.2">
      <c r="D166" s="6"/>
    </row>
    <row r="167" spans="4:4" x14ac:dyDescent="0.2">
      <c r="D167" s="6"/>
    </row>
    <row r="168" spans="4:4" x14ac:dyDescent="0.2">
      <c r="D168" s="6"/>
    </row>
    <row r="169" spans="4:4" x14ac:dyDescent="0.2">
      <c r="D169" s="6"/>
    </row>
    <row r="170" spans="4:4" x14ac:dyDescent="0.2">
      <c r="D170" s="6"/>
    </row>
    <row r="171" spans="4:4" x14ac:dyDescent="0.2">
      <c r="D171" s="6"/>
    </row>
    <row r="172" spans="4:4" x14ac:dyDescent="0.2">
      <c r="D172" s="6"/>
    </row>
    <row r="173" spans="4:4" x14ac:dyDescent="0.2">
      <c r="D173" s="6"/>
    </row>
    <row r="174" spans="4:4" x14ac:dyDescent="0.2">
      <c r="D174" s="6"/>
    </row>
    <row r="175" spans="4:4" x14ac:dyDescent="0.2">
      <c r="D175" s="6"/>
    </row>
    <row r="176" spans="4:4" x14ac:dyDescent="0.2">
      <c r="D176" s="6"/>
    </row>
    <row r="177" spans="4:4" x14ac:dyDescent="0.2">
      <c r="D177" s="6"/>
    </row>
    <row r="178" spans="4:4" x14ac:dyDescent="0.2">
      <c r="D178" s="6"/>
    </row>
    <row r="179" spans="4:4" x14ac:dyDescent="0.2">
      <c r="D179" s="6"/>
    </row>
    <row r="180" spans="4:4" x14ac:dyDescent="0.2">
      <c r="D180" s="6"/>
    </row>
    <row r="181" spans="4:4" x14ac:dyDescent="0.2">
      <c r="D181" s="6"/>
    </row>
    <row r="182" spans="4:4" x14ac:dyDescent="0.2">
      <c r="D182" s="6"/>
    </row>
    <row r="183" spans="4:4" x14ac:dyDescent="0.2">
      <c r="D183" s="6"/>
    </row>
    <row r="184" spans="4:4" x14ac:dyDescent="0.2">
      <c r="D184" s="6"/>
    </row>
    <row r="185" spans="4:4" x14ac:dyDescent="0.2">
      <c r="D185" s="6"/>
    </row>
    <row r="186" spans="4:4" x14ac:dyDescent="0.2">
      <c r="D186" s="6"/>
    </row>
    <row r="187" spans="4:4" x14ac:dyDescent="0.2">
      <c r="D187" s="6"/>
    </row>
  </sheetData>
  <mergeCells count="4">
    <mergeCell ref="D2:P4"/>
    <mergeCell ref="C9:P10"/>
    <mergeCell ref="C35:P36"/>
    <mergeCell ref="R62:V6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8"/>
  <sheetViews>
    <sheetView showGridLines="0" zoomScale="90" zoomScaleNormal="90" workbookViewId="0">
      <selection activeCell="D12" sqref="D12"/>
    </sheetView>
  </sheetViews>
  <sheetFormatPr defaultRowHeight="12.75" x14ac:dyDescent="0.25"/>
  <cols>
    <col min="1" max="1" width="11.140625" style="1" customWidth="1"/>
    <col min="2" max="2" width="57" style="3" customWidth="1"/>
    <col min="3" max="3" width="9.140625" style="4" customWidth="1"/>
    <col min="4" max="4" width="111.28515625" style="3" customWidth="1"/>
    <col min="5" max="16384" width="9.140625" style="3"/>
  </cols>
  <sheetData>
    <row r="1" spans="1:4" ht="19.5" customHeight="1" x14ac:dyDescent="0.25">
      <c r="A1" s="22" t="s">
        <v>0</v>
      </c>
      <c r="B1" s="62" t="s">
        <v>395</v>
      </c>
      <c r="C1" s="116" t="s">
        <v>1</v>
      </c>
      <c r="D1" s="116"/>
    </row>
    <row r="2" spans="1:4" x14ac:dyDescent="0.25">
      <c r="A2" s="22" t="s">
        <v>2</v>
      </c>
      <c r="B2" s="62" t="s">
        <v>3</v>
      </c>
      <c r="C2" s="63">
        <f>AVERAGE(C3,C5,C8,C13)</f>
        <v>0.53749999999999998</v>
      </c>
      <c r="D2" s="64"/>
    </row>
    <row r="3" spans="1:4" x14ac:dyDescent="0.25">
      <c r="A3" s="65" t="s">
        <v>4</v>
      </c>
      <c r="B3" s="66" t="s">
        <v>5</v>
      </c>
      <c r="C3" s="63">
        <f>AVERAGE(C4)</f>
        <v>0.8</v>
      </c>
      <c r="D3" s="67"/>
    </row>
    <row r="4" spans="1:4" ht="53.25" customHeight="1" x14ac:dyDescent="0.25">
      <c r="A4" s="68" t="s">
        <v>4</v>
      </c>
      <c r="B4" s="69" t="s">
        <v>5</v>
      </c>
      <c r="C4" s="70">
        <v>0.8</v>
      </c>
      <c r="D4" s="36" t="s">
        <v>396</v>
      </c>
    </row>
    <row r="5" spans="1:4" ht="25.5" x14ac:dyDescent="0.25">
      <c r="A5" s="65" t="s">
        <v>6</v>
      </c>
      <c r="B5" s="66" t="s">
        <v>7</v>
      </c>
      <c r="C5" s="71">
        <f>AVERAGE(C6:C7)</f>
        <v>0.35</v>
      </c>
      <c r="D5" s="67"/>
    </row>
    <row r="6" spans="1:4" ht="41.25" customHeight="1" x14ac:dyDescent="0.25">
      <c r="A6" s="68" t="s">
        <v>8</v>
      </c>
      <c r="B6" s="72" t="s">
        <v>9</v>
      </c>
      <c r="C6" s="70">
        <v>0.4</v>
      </c>
      <c r="D6" s="36" t="s">
        <v>398</v>
      </c>
    </row>
    <row r="7" spans="1:4" x14ac:dyDescent="0.25">
      <c r="A7" s="68" t="s">
        <v>10</v>
      </c>
      <c r="B7" s="72" t="s">
        <v>11</v>
      </c>
      <c r="C7" s="70">
        <v>0.3</v>
      </c>
      <c r="D7" s="36" t="s">
        <v>399</v>
      </c>
    </row>
    <row r="8" spans="1:4" x14ac:dyDescent="0.25">
      <c r="A8" s="65" t="s">
        <v>12</v>
      </c>
      <c r="B8" s="66" t="s">
        <v>13</v>
      </c>
      <c r="C8" s="71">
        <f>AVERAGE(C10:C12)</f>
        <v>0.39999999999999997</v>
      </c>
      <c r="D8" s="73"/>
    </row>
    <row r="9" spans="1:4" ht="19.5" customHeight="1" x14ac:dyDescent="0.25">
      <c r="A9" s="124" t="s">
        <v>14</v>
      </c>
      <c r="B9" s="124"/>
      <c r="C9" s="124"/>
      <c r="D9" s="124"/>
    </row>
    <row r="10" spans="1:4" ht="24.95" customHeight="1" x14ac:dyDescent="0.25">
      <c r="A10" s="74" t="s">
        <v>15</v>
      </c>
      <c r="B10" s="69" t="s">
        <v>16</v>
      </c>
      <c r="C10" s="70">
        <v>0</v>
      </c>
      <c r="D10" s="35" t="s">
        <v>397</v>
      </c>
    </row>
    <row r="11" spans="1:4" ht="33.75" customHeight="1" x14ac:dyDescent="0.25">
      <c r="A11" s="74" t="s">
        <v>17</v>
      </c>
      <c r="B11" s="69" t="s">
        <v>18</v>
      </c>
      <c r="C11" s="70">
        <v>0.3</v>
      </c>
      <c r="D11" s="75" t="s">
        <v>400</v>
      </c>
    </row>
    <row r="12" spans="1:4" ht="25.5" x14ac:dyDescent="0.25">
      <c r="A12" s="74" t="s">
        <v>19</v>
      </c>
      <c r="B12" s="69" t="s">
        <v>20</v>
      </c>
      <c r="C12" s="70">
        <v>0.9</v>
      </c>
      <c r="D12" s="75" t="s">
        <v>401</v>
      </c>
    </row>
    <row r="13" spans="1:4" x14ac:dyDescent="0.25">
      <c r="A13" s="65" t="s">
        <v>21</v>
      </c>
      <c r="B13" s="66" t="s">
        <v>22</v>
      </c>
      <c r="C13" s="63">
        <f>AVERAGE(C14)</f>
        <v>0.6</v>
      </c>
      <c r="D13" s="73"/>
    </row>
    <row r="14" spans="1:4" ht="92.1" customHeight="1" x14ac:dyDescent="0.25">
      <c r="A14" s="74" t="s">
        <v>21</v>
      </c>
      <c r="B14" s="69" t="s">
        <v>23</v>
      </c>
      <c r="C14" s="70">
        <v>0.6</v>
      </c>
      <c r="D14" s="36" t="s">
        <v>442</v>
      </c>
    </row>
    <row r="15" spans="1:4" x14ac:dyDescent="0.25">
      <c r="A15" s="22" t="s">
        <v>24</v>
      </c>
      <c r="B15" s="62" t="s">
        <v>25</v>
      </c>
      <c r="C15" s="71">
        <f>AVERAGE(C16,C26,C35)</f>
        <v>0.28750000000000003</v>
      </c>
      <c r="D15" s="64"/>
    </row>
    <row r="16" spans="1:4" x14ac:dyDescent="0.25">
      <c r="A16" s="65" t="s">
        <v>26</v>
      </c>
      <c r="B16" s="66" t="s">
        <v>27</v>
      </c>
      <c r="C16" s="71">
        <f>AVERAGE(C18:C25)</f>
        <v>0.26250000000000001</v>
      </c>
      <c r="D16" s="67"/>
    </row>
    <row r="17" spans="1:4" x14ac:dyDescent="0.25">
      <c r="A17" s="125" t="s">
        <v>28</v>
      </c>
      <c r="B17" s="125"/>
      <c r="C17" s="125"/>
      <c r="D17" s="125"/>
    </row>
    <row r="18" spans="1:4" ht="25.5" x14ac:dyDescent="0.25">
      <c r="A18" s="68" t="s">
        <v>29</v>
      </c>
      <c r="B18" s="72" t="s">
        <v>30</v>
      </c>
      <c r="C18" s="76">
        <v>0.6</v>
      </c>
      <c r="D18" s="36" t="s">
        <v>443</v>
      </c>
    </row>
    <row r="19" spans="1:4" ht="29.25" customHeight="1" x14ac:dyDescent="0.25">
      <c r="A19" s="74" t="s">
        <v>31</v>
      </c>
      <c r="B19" s="69" t="s">
        <v>32</v>
      </c>
      <c r="C19" s="76">
        <v>0</v>
      </c>
      <c r="D19" s="36" t="s">
        <v>402</v>
      </c>
    </row>
    <row r="20" spans="1:4" ht="25.5" x14ac:dyDescent="0.25">
      <c r="A20" s="74" t="s">
        <v>33</v>
      </c>
      <c r="B20" s="69" t="s">
        <v>34</v>
      </c>
      <c r="C20" s="76">
        <v>0.9</v>
      </c>
      <c r="D20" s="36" t="s">
        <v>403</v>
      </c>
    </row>
    <row r="21" spans="1:4" ht="25.5" x14ac:dyDescent="0.25">
      <c r="A21" s="74" t="s">
        <v>35</v>
      </c>
      <c r="B21" s="69" t="s">
        <v>36</v>
      </c>
      <c r="C21" s="76">
        <v>0</v>
      </c>
      <c r="D21" s="36" t="s">
        <v>404</v>
      </c>
    </row>
    <row r="22" spans="1:4" x14ac:dyDescent="0.25">
      <c r="A22" s="68" t="s">
        <v>37</v>
      </c>
      <c r="B22" s="72" t="s">
        <v>38</v>
      </c>
      <c r="C22" s="76">
        <v>0</v>
      </c>
      <c r="D22" s="36" t="s">
        <v>405</v>
      </c>
    </row>
    <row r="23" spans="1:4" ht="25.5" x14ac:dyDescent="0.25">
      <c r="A23" s="74" t="s">
        <v>39</v>
      </c>
      <c r="B23" s="69" t="s">
        <v>40</v>
      </c>
      <c r="C23" s="76">
        <v>0.2</v>
      </c>
      <c r="D23" s="36" t="s">
        <v>444</v>
      </c>
    </row>
    <row r="24" spans="1:4" ht="25.5" x14ac:dyDescent="0.25">
      <c r="A24" s="74" t="s">
        <v>41</v>
      </c>
      <c r="B24" s="69" t="s">
        <v>42</v>
      </c>
      <c r="C24" s="76">
        <v>0.2</v>
      </c>
      <c r="D24" s="36" t="s">
        <v>408</v>
      </c>
    </row>
    <row r="25" spans="1:4" ht="76.5" x14ac:dyDescent="0.25">
      <c r="A25" s="74" t="s">
        <v>43</v>
      </c>
      <c r="B25" s="69" t="s">
        <v>44</v>
      </c>
      <c r="C25" s="76">
        <v>0.2</v>
      </c>
      <c r="D25" s="36" t="s">
        <v>406</v>
      </c>
    </row>
    <row r="26" spans="1:4" x14ac:dyDescent="0.25">
      <c r="A26" s="65" t="s">
        <v>45</v>
      </c>
      <c r="B26" s="66" t="s">
        <v>46</v>
      </c>
      <c r="C26" s="63">
        <f>AVERAGE(C28:C34)</f>
        <v>0.6</v>
      </c>
      <c r="D26" s="77"/>
    </row>
    <row r="27" spans="1:4" x14ac:dyDescent="0.25">
      <c r="A27" s="125" t="s">
        <v>47</v>
      </c>
      <c r="B27" s="125"/>
      <c r="C27" s="125"/>
      <c r="D27" s="125"/>
    </row>
    <row r="28" spans="1:4" ht="49.5" customHeight="1" x14ac:dyDescent="0.25">
      <c r="A28" s="78" t="s">
        <v>48</v>
      </c>
      <c r="B28" s="72" t="s">
        <v>49</v>
      </c>
      <c r="C28" s="70">
        <v>0.6</v>
      </c>
      <c r="D28" s="34" t="s">
        <v>443</v>
      </c>
    </row>
    <row r="29" spans="1:4" ht="25.5" x14ac:dyDescent="0.25">
      <c r="A29" s="78" t="s">
        <v>50</v>
      </c>
      <c r="B29" s="72" t="s">
        <v>51</v>
      </c>
      <c r="C29" s="76">
        <v>0</v>
      </c>
      <c r="D29" s="36" t="s">
        <v>445</v>
      </c>
    </row>
    <row r="30" spans="1:4" ht="30.75" customHeight="1" x14ac:dyDescent="0.25">
      <c r="A30" s="78" t="s">
        <v>52</v>
      </c>
      <c r="B30" s="72" t="s">
        <v>53</v>
      </c>
      <c r="C30" s="76">
        <v>1</v>
      </c>
      <c r="D30" s="36" t="s">
        <v>407</v>
      </c>
    </row>
    <row r="31" spans="1:4" ht="32.25" customHeight="1" x14ac:dyDescent="0.25">
      <c r="A31" s="78" t="s">
        <v>54</v>
      </c>
      <c r="B31" s="72" t="s">
        <v>55</v>
      </c>
      <c r="C31" s="76">
        <v>0.4</v>
      </c>
      <c r="D31" s="36" t="s">
        <v>408</v>
      </c>
    </row>
    <row r="32" spans="1:4" x14ac:dyDescent="0.25">
      <c r="A32" s="78" t="s">
        <v>56</v>
      </c>
      <c r="B32" s="72" t="s">
        <v>57</v>
      </c>
      <c r="C32" s="76">
        <v>1</v>
      </c>
      <c r="D32" s="36" t="s">
        <v>446</v>
      </c>
    </row>
    <row r="33" spans="1:4" ht="25.5" x14ac:dyDescent="0.25">
      <c r="A33" s="78" t="s">
        <v>58</v>
      </c>
      <c r="B33" s="72" t="s">
        <v>59</v>
      </c>
      <c r="C33" s="76">
        <v>0.8</v>
      </c>
      <c r="D33" s="36" t="s">
        <v>393</v>
      </c>
    </row>
    <row r="34" spans="1:4" ht="25.5" x14ac:dyDescent="0.25">
      <c r="A34" s="78" t="s">
        <v>60</v>
      </c>
      <c r="B34" s="72" t="s">
        <v>61</v>
      </c>
      <c r="C34" s="76">
        <v>0.4</v>
      </c>
      <c r="D34" s="36" t="s">
        <v>410</v>
      </c>
    </row>
    <row r="35" spans="1:4" x14ac:dyDescent="0.25">
      <c r="A35" s="65" t="s">
        <v>62</v>
      </c>
      <c r="B35" s="66" t="s">
        <v>63</v>
      </c>
      <c r="C35" s="71">
        <f>AVERAGE(C37:C38)</f>
        <v>0</v>
      </c>
      <c r="D35" s="67"/>
    </row>
    <row r="36" spans="1:4" x14ac:dyDescent="0.25">
      <c r="A36" s="127" t="s">
        <v>64</v>
      </c>
      <c r="B36" s="127"/>
      <c r="C36" s="127"/>
      <c r="D36" s="127"/>
    </row>
    <row r="37" spans="1:4" ht="22.5" customHeight="1" x14ac:dyDescent="0.25">
      <c r="A37" s="74" t="s">
        <v>65</v>
      </c>
      <c r="B37" s="69" t="s">
        <v>66</v>
      </c>
      <c r="C37" s="79">
        <v>0</v>
      </c>
      <c r="D37" s="36" t="s">
        <v>447</v>
      </c>
    </row>
    <row r="38" spans="1:4" ht="21" customHeight="1" x14ac:dyDescent="0.25">
      <c r="A38" s="74" t="s">
        <v>67</v>
      </c>
      <c r="B38" s="69" t="s">
        <v>68</v>
      </c>
      <c r="C38" s="79">
        <v>0</v>
      </c>
      <c r="D38" s="36" t="s">
        <v>409</v>
      </c>
    </row>
    <row r="39" spans="1:4" x14ac:dyDescent="0.25">
      <c r="A39" s="22" t="s">
        <v>69</v>
      </c>
      <c r="B39" s="62" t="s">
        <v>70</v>
      </c>
      <c r="C39" s="71">
        <f>AVERAGE(C40,C49,C60,C67)</f>
        <v>0.26333333333333331</v>
      </c>
      <c r="D39" s="64"/>
    </row>
    <row r="40" spans="1:4" x14ac:dyDescent="0.25">
      <c r="A40" s="65" t="s">
        <v>71</v>
      </c>
      <c r="B40" s="66" t="s">
        <v>72</v>
      </c>
      <c r="C40" s="71">
        <f>AVERAGE(C42:C44,C46:C48)</f>
        <v>6.6666666666666666E-2</v>
      </c>
      <c r="D40" s="67"/>
    </row>
    <row r="41" spans="1:4" x14ac:dyDescent="0.25">
      <c r="A41" s="80" t="s">
        <v>73</v>
      </c>
      <c r="B41" s="81" t="s">
        <v>74</v>
      </c>
      <c r="C41" s="82"/>
      <c r="D41" s="83"/>
    </row>
    <row r="42" spans="1:4" ht="25.5" x14ac:dyDescent="0.25">
      <c r="A42" s="78" t="s">
        <v>75</v>
      </c>
      <c r="B42" s="72" t="s">
        <v>76</v>
      </c>
      <c r="C42" s="84">
        <v>0</v>
      </c>
      <c r="D42" s="36" t="s">
        <v>411</v>
      </c>
    </row>
    <row r="43" spans="1:4" ht="25.5" x14ac:dyDescent="0.25">
      <c r="A43" s="78" t="s">
        <v>77</v>
      </c>
      <c r="B43" s="72" t="s">
        <v>78</v>
      </c>
      <c r="C43" s="84">
        <v>0.4</v>
      </c>
      <c r="D43" s="36" t="s">
        <v>412</v>
      </c>
    </row>
    <row r="44" spans="1:4" x14ac:dyDescent="0.25">
      <c r="A44" s="78" t="s">
        <v>79</v>
      </c>
      <c r="B44" s="72" t="s">
        <v>80</v>
      </c>
      <c r="C44" s="84">
        <v>0</v>
      </c>
      <c r="D44" s="36" t="s">
        <v>454</v>
      </c>
    </row>
    <row r="45" spans="1:4" x14ac:dyDescent="0.25">
      <c r="A45" s="85"/>
      <c r="B45" s="86" t="s">
        <v>81</v>
      </c>
      <c r="C45" s="87"/>
      <c r="D45" s="36"/>
    </row>
    <row r="46" spans="1:4" x14ac:dyDescent="0.25">
      <c r="A46" s="78" t="s">
        <v>82</v>
      </c>
      <c r="B46" s="72" t="s">
        <v>83</v>
      </c>
      <c r="C46" s="84">
        <v>0</v>
      </c>
      <c r="D46" s="36" t="s">
        <v>413</v>
      </c>
    </row>
    <row r="47" spans="1:4" ht="25.5" x14ac:dyDescent="0.25">
      <c r="A47" s="78" t="s">
        <v>84</v>
      </c>
      <c r="B47" s="72" t="s">
        <v>85</v>
      </c>
      <c r="C47" s="84">
        <v>0</v>
      </c>
      <c r="D47" s="36" t="s">
        <v>414</v>
      </c>
    </row>
    <row r="48" spans="1:4" x14ac:dyDescent="0.25">
      <c r="A48" s="78" t="s">
        <v>86</v>
      </c>
      <c r="B48" s="72" t="s">
        <v>87</v>
      </c>
      <c r="C48" s="84">
        <v>0</v>
      </c>
      <c r="D48" s="36" t="s">
        <v>414</v>
      </c>
    </row>
    <row r="49" spans="1:4" ht="25.5" customHeight="1" x14ac:dyDescent="0.25">
      <c r="A49" s="80" t="s">
        <v>88</v>
      </c>
      <c r="B49" s="81" t="s">
        <v>89</v>
      </c>
      <c r="C49" s="63">
        <f>AVERAGE(C50:C59)</f>
        <v>0.61999999999999988</v>
      </c>
      <c r="D49" s="83"/>
    </row>
    <row r="50" spans="1:4" ht="38.25" x14ac:dyDescent="0.25">
      <c r="A50" s="74" t="s">
        <v>90</v>
      </c>
      <c r="B50" s="69" t="s">
        <v>91</v>
      </c>
      <c r="C50" s="70">
        <v>0.5</v>
      </c>
      <c r="D50" s="36" t="s">
        <v>416</v>
      </c>
    </row>
    <row r="51" spans="1:4" ht="38.25" x14ac:dyDescent="0.25">
      <c r="A51" s="74" t="s">
        <v>92</v>
      </c>
      <c r="B51" s="69" t="s">
        <v>93</v>
      </c>
      <c r="C51" s="70">
        <v>0.7</v>
      </c>
      <c r="D51" s="36" t="s">
        <v>415</v>
      </c>
    </row>
    <row r="52" spans="1:4" ht="38.25" x14ac:dyDescent="0.25">
      <c r="A52" s="74" t="s">
        <v>94</v>
      </c>
      <c r="B52" s="69" t="s">
        <v>95</v>
      </c>
      <c r="C52" s="70">
        <v>0.5</v>
      </c>
      <c r="D52" s="36" t="s">
        <v>417</v>
      </c>
    </row>
    <row r="53" spans="1:4" ht="38.25" x14ac:dyDescent="0.25">
      <c r="A53" s="74" t="s">
        <v>96</v>
      </c>
      <c r="B53" s="69" t="s">
        <v>97</v>
      </c>
      <c r="C53" s="70">
        <v>0.5</v>
      </c>
      <c r="D53" s="36" t="s">
        <v>418</v>
      </c>
    </row>
    <row r="54" spans="1:4" ht="24" customHeight="1" x14ac:dyDescent="0.25">
      <c r="A54" s="74" t="s">
        <v>98</v>
      </c>
      <c r="B54" s="69" t="s">
        <v>99</v>
      </c>
      <c r="C54" s="70">
        <v>0.4</v>
      </c>
      <c r="D54" s="36" t="s">
        <v>419</v>
      </c>
    </row>
    <row r="55" spans="1:4" ht="25.5" x14ac:dyDescent="0.25">
      <c r="A55" s="74" t="s">
        <v>100</v>
      </c>
      <c r="B55" s="69" t="s">
        <v>101</v>
      </c>
      <c r="C55" s="70">
        <v>0.7</v>
      </c>
      <c r="D55" s="36" t="s">
        <v>420</v>
      </c>
    </row>
    <row r="56" spans="1:4" ht="42" customHeight="1" x14ac:dyDescent="0.25">
      <c r="A56" s="74" t="s">
        <v>102</v>
      </c>
      <c r="B56" s="69" t="s">
        <v>103</v>
      </c>
      <c r="C56" s="70">
        <v>1</v>
      </c>
      <c r="D56" s="36" t="s">
        <v>421</v>
      </c>
    </row>
    <row r="57" spans="1:4" ht="36" customHeight="1" x14ac:dyDescent="0.25">
      <c r="A57" s="74" t="s">
        <v>104</v>
      </c>
      <c r="B57" s="69" t="s">
        <v>105</v>
      </c>
      <c r="C57" s="70">
        <v>0.7</v>
      </c>
      <c r="D57" s="36" t="s">
        <v>422</v>
      </c>
    </row>
    <row r="58" spans="1:4" ht="44.45" customHeight="1" x14ac:dyDescent="0.25">
      <c r="A58" s="74" t="s">
        <v>106</v>
      </c>
      <c r="B58" s="69" t="s">
        <v>107</v>
      </c>
      <c r="C58" s="70">
        <v>0.6</v>
      </c>
      <c r="D58" s="36" t="s">
        <v>448</v>
      </c>
    </row>
    <row r="59" spans="1:4" ht="35.450000000000003" customHeight="1" x14ac:dyDescent="0.25">
      <c r="A59" s="74" t="s">
        <v>108</v>
      </c>
      <c r="B59" s="69" t="s">
        <v>109</v>
      </c>
      <c r="C59" s="70">
        <v>0.6</v>
      </c>
      <c r="D59" s="36" t="s">
        <v>423</v>
      </c>
    </row>
    <row r="60" spans="1:4" ht="25.5" customHeight="1" x14ac:dyDescent="0.25">
      <c r="A60" s="80" t="s">
        <v>110</v>
      </c>
      <c r="B60" s="81" t="s">
        <v>111</v>
      </c>
      <c r="C60" s="71">
        <f>AVERAGE(C61:C66)</f>
        <v>0.36666666666666664</v>
      </c>
      <c r="D60" s="83"/>
    </row>
    <row r="61" spans="1:4" ht="82.5" customHeight="1" x14ac:dyDescent="0.25">
      <c r="A61" s="74" t="s">
        <v>112</v>
      </c>
      <c r="B61" s="69" t="s">
        <v>113</v>
      </c>
      <c r="C61" s="84">
        <v>0.7</v>
      </c>
      <c r="D61" s="69" t="s">
        <v>424</v>
      </c>
    </row>
    <row r="62" spans="1:4" ht="38.25" x14ac:dyDescent="0.25">
      <c r="A62" s="74" t="s">
        <v>114</v>
      </c>
      <c r="B62" s="69" t="s">
        <v>115</v>
      </c>
      <c r="C62" s="84">
        <v>0.7</v>
      </c>
      <c r="D62" s="69" t="s">
        <v>425</v>
      </c>
    </row>
    <row r="63" spans="1:4" ht="41.45" customHeight="1" x14ac:dyDescent="0.25">
      <c r="A63" s="74" t="s">
        <v>116</v>
      </c>
      <c r="B63" s="69" t="s">
        <v>117</v>
      </c>
      <c r="C63" s="84">
        <v>0</v>
      </c>
      <c r="D63" s="69" t="s">
        <v>426</v>
      </c>
    </row>
    <row r="64" spans="1:4" ht="33.950000000000003" customHeight="1" x14ac:dyDescent="0.25">
      <c r="A64" s="74" t="s">
        <v>118</v>
      </c>
      <c r="B64" s="69" t="s">
        <v>119</v>
      </c>
      <c r="C64" s="84">
        <v>0</v>
      </c>
      <c r="D64" s="69" t="s">
        <v>426</v>
      </c>
    </row>
    <row r="65" spans="1:4" ht="44.45" customHeight="1" x14ac:dyDescent="0.25">
      <c r="A65" s="74" t="s">
        <v>120</v>
      </c>
      <c r="B65" s="69" t="s">
        <v>121</v>
      </c>
      <c r="C65" s="84">
        <v>0.4</v>
      </c>
      <c r="D65" s="69" t="s">
        <v>449</v>
      </c>
    </row>
    <row r="66" spans="1:4" ht="44.45" customHeight="1" x14ac:dyDescent="0.25">
      <c r="A66" s="68" t="s">
        <v>122</v>
      </c>
      <c r="B66" s="72" t="s">
        <v>123</v>
      </c>
      <c r="C66" s="84">
        <v>0.4</v>
      </c>
      <c r="D66" s="69" t="s">
        <v>450</v>
      </c>
    </row>
    <row r="67" spans="1:4" x14ac:dyDescent="0.25">
      <c r="A67" s="65" t="s">
        <v>124</v>
      </c>
      <c r="B67" s="66" t="s">
        <v>428</v>
      </c>
      <c r="C67" s="88">
        <f>AVERAGE(C68:C77)</f>
        <v>0</v>
      </c>
      <c r="D67" s="67"/>
    </row>
    <row r="68" spans="1:4" x14ac:dyDescent="0.25">
      <c r="A68" s="68" t="s">
        <v>125</v>
      </c>
      <c r="B68" s="72" t="s">
        <v>126</v>
      </c>
      <c r="C68" s="79">
        <v>0</v>
      </c>
      <c r="D68" s="123" t="s">
        <v>427</v>
      </c>
    </row>
    <row r="69" spans="1:4" x14ac:dyDescent="0.25">
      <c r="A69" s="68" t="s">
        <v>127</v>
      </c>
      <c r="B69" s="72" t="s">
        <v>128</v>
      </c>
      <c r="C69" s="79">
        <v>0</v>
      </c>
      <c r="D69" s="123"/>
    </row>
    <row r="70" spans="1:4" ht="25.5" x14ac:dyDescent="0.25">
      <c r="A70" s="68" t="s">
        <v>129</v>
      </c>
      <c r="B70" s="72" t="s">
        <v>130</v>
      </c>
      <c r="C70" s="79">
        <v>0</v>
      </c>
      <c r="D70" s="123"/>
    </row>
    <row r="71" spans="1:4" x14ac:dyDescent="0.25">
      <c r="A71" s="68" t="s">
        <v>131</v>
      </c>
      <c r="B71" s="72" t="s">
        <v>132</v>
      </c>
      <c r="C71" s="79">
        <v>0</v>
      </c>
      <c r="D71" s="123"/>
    </row>
    <row r="72" spans="1:4" x14ac:dyDescent="0.25">
      <c r="A72" s="68" t="s">
        <v>133</v>
      </c>
      <c r="B72" s="72" t="s">
        <v>134</v>
      </c>
      <c r="C72" s="79">
        <v>0</v>
      </c>
      <c r="D72" s="123"/>
    </row>
    <row r="73" spans="1:4" x14ac:dyDescent="0.25">
      <c r="A73" s="68" t="s">
        <v>135</v>
      </c>
      <c r="B73" s="72" t="s">
        <v>136</v>
      </c>
      <c r="C73" s="79">
        <v>0</v>
      </c>
      <c r="D73" s="123"/>
    </row>
    <row r="74" spans="1:4" x14ac:dyDescent="0.25">
      <c r="A74" s="68" t="s">
        <v>137</v>
      </c>
      <c r="B74" s="72" t="s">
        <v>138</v>
      </c>
      <c r="C74" s="79">
        <v>0</v>
      </c>
      <c r="D74" s="123"/>
    </row>
    <row r="75" spans="1:4" x14ac:dyDescent="0.25">
      <c r="A75" s="68" t="s">
        <v>139</v>
      </c>
      <c r="B75" s="72" t="s">
        <v>140</v>
      </c>
      <c r="C75" s="79">
        <v>0</v>
      </c>
      <c r="D75" s="123"/>
    </row>
    <row r="76" spans="1:4" x14ac:dyDescent="0.25">
      <c r="A76" s="68" t="s">
        <v>141</v>
      </c>
      <c r="B76" s="72" t="s">
        <v>142</v>
      </c>
      <c r="C76" s="79">
        <v>0</v>
      </c>
      <c r="D76" s="123"/>
    </row>
    <row r="77" spans="1:4" x14ac:dyDescent="0.25">
      <c r="A77" s="68" t="s">
        <v>143</v>
      </c>
      <c r="B77" s="72" t="s">
        <v>144</v>
      </c>
      <c r="C77" s="79">
        <v>0</v>
      </c>
      <c r="D77" s="123"/>
    </row>
    <row r="78" spans="1:4" x14ac:dyDescent="0.25">
      <c r="A78" s="22" t="s">
        <v>145</v>
      </c>
      <c r="B78" s="62" t="s">
        <v>146</v>
      </c>
      <c r="C78" s="63">
        <f>AVERAGE(C79,C81,C86,C90,C97)</f>
        <v>0.62</v>
      </c>
      <c r="D78" s="64"/>
    </row>
    <row r="79" spans="1:4" x14ac:dyDescent="0.25">
      <c r="A79" s="65" t="s">
        <v>147</v>
      </c>
      <c r="B79" s="66" t="s">
        <v>148</v>
      </c>
      <c r="C79" s="63">
        <f>AVERAGE(C80)</f>
        <v>0.8</v>
      </c>
      <c r="D79" s="67"/>
    </row>
    <row r="80" spans="1:4" ht="38.25" x14ac:dyDescent="0.25">
      <c r="A80" s="74" t="s">
        <v>147</v>
      </c>
      <c r="B80" s="69" t="s">
        <v>149</v>
      </c>
      <c r="C80" s="76">
        <v>0.8</v>
      </c>
      <c r="D80" s="75" t="s">
        <v>429</v>
      </c>
    </row>
    <row r="81" spans="1:4" x14ac:dyDescent="0.25">
      <c r="A81" s="65" t="s">
        <v>150</v>
      </c>
      <c r="B81" s="66" t="s">
        <v>151</v>
      </c>
      <c r="C81" s="63">
        <f>AVERAGE(C82:C85)</f>
        <v>0.7</v>
      </c>
      <c r="D81" s="67"/>
    </row>
    <row r="82" spans="1:4" ht="38.25" x14ac:dyDescent="0.25">
      <c r="A82" s="68" t="s">
        <v>152</v>
      </c>
      <c r="B82" s="72" t="s">
        <v>153</v>
      </c>
      <c r="C82" s="76">
        <v>0.8</v>
      </c>
      <c r="D82" s="117" t="s">
        <v>430</v>
      </c>
    </row>
    <row r="83" spans="1:4" ht="25.5" x14ac:dyDescent="0.25">
      <c r="A83" s="68" t="s">
        <v>154</v>
      </c>
      <c r="B83" s="72" t="s">
        <v>155</v>
      </c>
      <c r="C83" s="76">
        <v>1</v>
      </c>
      <c r="D83" s="123"/>
    </row>
    <row r="84" spans="1:4" ht="59.1" customHeight="1" x14ac:dyDescent="0.25">
      <c r="A84" s="68" t="s">
        <v>156</v>
      </c>
      <c r="B84" s="72" t="s">
        <v>157</v>
      </c>
      <c r="C84" s="76">
        <v>0</v>
      </c>
      <c r="D84" s="123"/>
    </row>
    <row r="85" spans="1:4" ht="25.5" x14ac:dyDescent="0.25">
      <c r="A85" s="68" t="s">
        <v>158</v>
      </c>
      <c r="B85" s="72" t="s">
        <v>159</v>
      </c>
      <c r="C85" s="76">
        <v>1</v>
      </c>
      <c r="D85" s="123"/>
    </row>
    <row r="86" spans="1:4" x14ac:dyDescent="0.25">
      <c r="A86" s="65" t="s">
        <v>160</v>
      </c>
      <c r="B86" s="66" t="s">
        <v>161</v>
      </c>
      <c r="C86" s="63">
        <f>AVERAGE(C87:C89)</f>
        <v>0.8666666666666667</v>
      </c>
      <c r="D86" s="67"/>
    </row>
    <row r="87" spans="1:4" ht="25.5" x14ac:dyDescent="0.25">
      <c r="A87" s="74" t="s">
        <v>162</v>
      </c>
      <c r="B87" s="69" t="s">
        <v>163</v>
      </c>
      <c r="C87" s="70">
        <v>0.8</v>
      </c>
      <c r="D87" s="34" t="s">
        <v>451</v>
      </c>
    </row>
    <row r="88" spans="1:4" ht="63.75" x14ac:dyDescent="0.25">
      <c r="A88" s="74" t="s">
        <v>164</v>
      </c>
      <c r="B88" s="69" t="s">
        <v>165</v>
      </c>
      <c r="C88" s="70">
        <v>0.8</v>
      </c>
      <c r="D88" s="33" t="s">
        <v>431</v>
      </c>
    </row>
    <row r="89" spans="1:4" ht="38.25" x14ac:dyDescent="0.25">
      <c r="A89" s="74" t="s">
        <v>166</v>
      </c>
      <c r="B89" s="69" t="s">
        <v>167</v>
      </c>
      <c r="C89" s="70">
        <v>1</v>
      </c>
      <c r="D89" s="75" t="s">
        <v>432</v>
      </c>
    </row>
    <row r="90" spans="1:4" x14ac:dyDescent="0.25">
      <c r="A90" s="65" t="s">
        <v>168</v>
      </c>
      <c r="B90" s="66" t="s">
        <v>169</v>
      </c>
      <c r="C90" s="71">
        <f>AVERAGE(C92:C96)</f>
        <v>0</v>
      </c>
      <c r="D90" s="67"/>
    </row>
    <row r="91" spans="1:4" x14ac:dyDescent="0.25">
      <c r="A91" s="127" t="s">
        <v>170</v>
      </c>
      <c r="B91" s="127"/>
      <c r="C91" s="127"/>
      <c r="D91" s="127"/>
    </row>
    <row r="92" spans="1:4" x14ac:dyDescent="0.25">
      <c r="A92" s="68" t="s">
        <v>171</v>
      </c>
      <c r="B92" s="72" t="s">
        <v>172</v>
      </c>
      <c r="C92" s="76">
        <v>0</v>
      </c>
      <c r="D92" s="126" t="s">
        <v>433</v>
      </c>
    </row>
    <row r="93" spans="1:4" x14ac:dyDescent="0.25">
      <c r="A93" s="68" t="s">
        <v>173</v>
      </c>
      <c r="B93" s="72" t="s">
        <v>174</v>
      </c>
      <c r="C93" s="76">
        <v>0</v>
      </c>
      <c r="D93" s="126"/>
    </row>
    <row r="94" spans="1:4" x14ac:dyDescent="0.25">
      <c r="A94" s="68" t="s">
        <v>175</v>
      </c>
      <c r="B94" s="72" t="s">
        <v>176</v>
      </c>
      <c r="C94" s="76">
        <v>0</v>
      </c>
      <c r="D94" s="126"/>
    </row>
    <row r="95" spans="1:4" x14ac:dyDescent="0.25">
      <c r="A95" s="68" t="s">
        <v>177</v>
      </c>
      <c r="B95" s="72" t="s">
        <v>178</v>
      </c>
      <c r="C95" s="76">
        <v>0</v>
      </c>
      <c r="D95" s="126"/>
    </row>
    <row r="96" spans="1:4" x14ac:dyDescent="0.25">
      <c r="A96" s="68" t="s">
        <v>179</v>
      </c>
      <c r="B96" s="72" t="s">
        <v>180</v>
      </c>
      <c r="C96" s="76">
        <v>0</v>
      </c>
      <c r="D96" s="126"/>
    </row>
    <row r="97" spans="1:4" x14ac:dyDescent="0.25">
      <c r="A97" s="65" t="s">
        <v>181</v>
      </c>
      <c r="B97" s="66" t="s">
        <v>182</v>
      </c>
      <c r="C97" s="63">
        <f>AVERAGE(C98,C101,C105)</f>
        <v>0.73333333333333339</v>
      </c>
      <c r="D97" s="67"/>
    </row>
    <row r="98" spans="1:4" x14ac:dyDescent="0.25">
      <c r="A98" s="80" t="s">
        <v>183</v>
      </c>
      <c r="B98" s="81" t="s">
        <v>74</v>
      </c>
      <c r="C98" s="71">
        <f>AVERAGE(C99:C100)</f>
        <v>0.4</v>
      </c>
      <c r="D98" s="35"/>
    </row>
    <row r="99" spans="1:4" ht="27.75" customHeight="1" x14ac:dyDescent="0.25">
      <c r="A99" s="47" t="s">
        <v>184</v>
      </c>
      <c r="B99" s="69" t="s">
        <v>185</v>
      </c>
      <c r="C99" s="70">
        <v>0.4</v>
      </c>
      <c r="D99" s="120" t="s">
        <v>434</v>
      </c>
    </row>
    <row r="100" spans="1:4" ht="31.5" customHeight="1" x14ac:dyDescent="0.25">
      <c r="A100" s="47" t="s">
        <v>186</v>
      </c>
      <c r="B100" s="69" t="s">
        <v>187</v>
      </c>
      <c r="C100" s="70">
        <v>0.4</v>
      </c>
      <c r="D100" s="121"/>
    </row>
    <row r="101" spans="1:4" x14ac:dyDescent="0.25">
      <c r="A101" s="89" t="s">
        <v>188</v>
      </c>
      <c r="B101" s="90" t="s">
        <v>189</v>
      </c>
      <c r="C101" s="63">
        <f>AVERAGE(C102:C104)</f>
        <v>0.80000000000000016</v>
      </c>
      <c r="D101" s="91"/>
    </row>
    <row r="102" spans="1:4" x14ac:dyDescent="0.25">
      <c r="A102" s="74" t="s">
        <v>190</v>
      </c>
      <c r="B102" s="69" t="s">
        <v>191</v>
      </c>
      <c r="C102" s="70">
        <v>0.8</v>
      </c>
      <c r="D102" s="119" t="s">
        <v>394</v>
      </c>
    </row>
    <row r="103" spans="1:4" x14ac:dyDescent="0.25">
      <c r="A103" s="74" t="s">
        <v>192</v>
      </c>
      <c r="B103" s="69" t="s">
        <v>193</v>
      </c>
      <c r="C103" s="70">
        <v>0.8</v>
      </c>
      <c r="D103" s="119"/>
    </row>
    <row r="104" spans="1:4" ht="25.5" x14ac:dyDescent="0.25">
      <c r="A104" s="74" t="s">
        <v>194</v>
      </c>
      <c r="B104" s="69" t="s">
        <v>195</v>
      </c>
      <c r="C104" s="70">
        <v>0.8</v>
      </c>
      <c r="D104" s="119"/>
    </row>
    <row r="105" spans="1:4" x14ac:dyDescent="0.25">
      <c r="A105" s="89" t="s">
        <v>196</v>
      </c>
      <c r="B105" s="90" t="s">
        <v>197</v>
      </c>
      <c r="C105" s="92">
        <f>AVERAGE(C106:C111)</f>
        <v>1</v>
      </c>
      <c r="D105" s="91"/>
    </row>
    <row r="106" spans="1:4" ht="25.5" x14ac:dyDescent="0.25">
      <c r="A106" s="74" t="s">
        <v>198</v>
      </c>
      <c r="B106" s="69" t="s">
        <v>199</v>
      </c>
      <c r="C106" s="70">
        <v>1</v>
      </c>
      <c r="D106" s="122" t="s">
        <v>435</v>
      </c>
    </row>
    <row r="107" spans="1:4" ht="25.5" x14ac:dyDescent="0.25">
      <c r="A107" s="74" t="s">
        <v>200</v>
      </c>
      <c r="B107" s="69" t="s">
        <v>201</v>
      </c>
      <c r="C107" s="84">
        <v>1</v>
      </c>
      <c r="D107" s="122"/>
    </row>
    <row r="108" spans="1:4" x14ac:dyDescent="0.25">
      <c r="A108" s="74" t="s">
        <v>202</v>
      </c>
      <c r="B108" s="69" t="s">
        <v>203</v>
      </c>
      <c r="C108" s="70">
        <v>1</v>
      </c>
      <c r="D108" s="122"/>
    </row>
    <row r="109" spans="1:4" ht="25.5" x14ac:dyDescent="0.25">
      <c r="A109" s="74" t="s">
        <v>204</v>
      </c>
      <c r="B109" s="69" t="s">
        <v>205</v>
      </c>
      <c r="C109" s="70">
        <v>1</v>
      </c>
      <c r="D109" s="122"/>
    </row>
    <row r="110" spans="1:4" x14ac:dyDescent="0.25">
      <c r="A110" s="74" t="s">
        <v>206</v>
      </c>
      <c r="B110" s="69" t="s">
        <v>207</v>
      </c>
      <c r="C110" s="70">
        <v>1</v>
      </c>
      <c r="D110" s="122"/>
    </row>
    <row r="111" spans="1:4" x14ac:dyDescent="0.25">
      <c r="A111" s="74" t="s">
        <v>208</v>
      </c>
      <c r="B111" s="69" t="s">
        <v>209</v>
      </c>
      <c r="C111" s="70">
        <v>1</v>
      </c>
      <c r="D111" s="122"/>
    </row>
    <row r="112" spans="1:4" x14ac:dyDescent="0.25">
      <c r="A112" s="22" t="s">
        <v>210</v>
      </c>
      <c r="B112" s="62" t="s">
        <v>211</v>
      </c>
      <c r="C112" s="71">
        <f>AVERAGE(C113,C115,C117)</f>
        <v>0.56666666666666676</v>
      </c>
      <c r="D112" s="64"/>
    </row>
    <row r="113" spans="1:4" x14ac:dyDescent="0.25">
      <c r="A113" s="65" t="s">
        <v>212</v>
      </c>
      <c r="B113" s="66" t="s">
        <v>213</v>
      </c>
      <c r="C113" s="71">
        <f>AVERAGE(C114)</f>
        <v>0.5</v>
      </c>
      <c r="D113" s="67"/>
    </row>
    <row r="114" spans="1:4" ht="25.5" x14ac:dyDescent="0.25">
      <c r="A114" s="74" t="s">
        <v>212</v>
      </c>
      <c r="B114" s="69" t="s">
        <v>213</v>
      </c>
      <c r="C114" s="70">
        <v>0.5</v>
      </c>
      <c r="D114" s="36" t="s">
        <v>436</v>
      </c>
    </row>
    <row r="115" spans="1:4" x14ac:dyDescent="0.25">
      <c r="A115" s="65" t="s">
        <v>214</v>
      </c>
      <c r="B115" s="66" t="s">
        <v>215</v>
      </c>
      <c r="C115" s="63">
        <f>AVERAGE(C116)</f>
        <v>0.6</v>
      </c>
      <c r="D115" s="67"/>
    </row>
    <row r="116" spans="1:4" ht="27.75" customHeight="1" x14ac:dyDescent="0.25">
      <c r="A116" s="74"/>
      <c r="B116" s="69" t="s">
        <v>215</v>
      </c>
      <c r="C116" s="70">
        <v>0.6</v>
      </c>
      <c r="D116" s="28" t="s">
        <v>452</v>
      </c>
    </row>
    <row r="117" spans="1:4" x14ac:dyDescent="0.25">
      <c r="A117" s="65" t="s">
        <v>216</v>
      </c>
      <c r="B117" s="66" t="s">
        <v>217</v>
      </c>
      <c r="C117" s="63">
        <f>AVERAGE(C118)</f>
        <v>0.6</v>
      </c>
      <c r="D117" s="67"/>
    </row>
    <row r="118" spans="1:4" ht="23.25" customHeight="1" x14ac:dyDescent="0.25">
      <c r="A118" s="74" t="s">
        <v>216</v>
      </c>
      <c r="B118" s="69" t="s">
        <v>217</v>
      </c>
      <c r="C118" s="70">
        <v>0.6</v>
      </c>
      <c r="D118" s="28" t="s">
        <v>453</v>
      </c>
    </row>
    <row r="119" spans="1:4" x14ac:dyDescent="0.25">
      <c r="A119" s="93" t="s">
        <v>218</v>
      </c>
      <c r="B119" s="94" t="s">
        <v>219</v>
      </c>
      <c r="C119" s="71">
        <f>AVERAGE(C120,C127,C135)</f>
        <v>0.13333333333333333</v>
      </c>
      <c r="D119" s="95"/>
    </row>
    <row r="120" spans="1:4" x14ac:dyDescent="0.25">
      <c r="A120" s="65" t="s">
        <v>220</v>
      </c>
      <c r="B120" s="66" t="s">
        <v>221</v>
      </c>
      <c r="C120" s="71">
        <f>AVERAGE(C121:C126)</f>
        <v>0</v>
      </c>
      <c r="D120" s="67"/>
    </row>
    <row r="121" spans="1:4" ht="25.5" x14ac:dyDescent="0.25">
      <c r="A121" s="74" t="s">
        <v>222</v>
      </c>
      <c r="B121" s="69" t="s">
        <v>223</v>
      </c>
      <c r="C121" s="70">
        <v>0</v>
      </c>
      <c r="D121" s="117" t="s">
        <v>437</v>
      </c>
    </row>
    <row r="122" spans="1:4" ht="25.5" x14ac:dyDescent="0.25">
      <c r="A122" s="74" t="s">
        <v>224</v>
      </c>
      <c r="B122" s="69" t="s">
        <v>225</v>
      </c>
      <c r="C122" s="70">
        <v>0</v>
      </c>
      <c r="D122" s="117"/>
    </row>
    <row r="123" spans="1:4" ht="18.75" customHeight="1" x14ac:dyDescent="0.25">
      <c r="A123" s="74" t="s">
        <v>226</v>
      </c>
      <c r="B123" s="69" t="s">
        <v>227</v>
      </c>
      <c r="C123" s="70">
        <v>0</v>
      </c>
      <c r="D123" s="117"/>
    </row>
    <row r="124" spans="1:4" ht="18.75" customHeight="1" x14ac:dyDescent="0.25">
      <c r="A124" s="74" t="s">
        <v>228</v>
      </c>
      <c r="B124" s="69" t="s">
        <v>229</v>
      </c>
      <c r="C124" s="70">
        <v>0</v>
      </c>
      <c r="D124" s="117"/>
    </row>
    <row r="125" spans="1:4" ht="26.25" customHeight="1" x14ac:dyDescent="0.25">
      <c r="A125" s="74" t="s">
        <v>230</v>
      </c>
      <c r="B125" s="69" t="s">
        <v>231</v>
      </c>
      <c r="C125" s="70">
        <v>0</v>
      </c>
      <c r="D125" s="117"/>
    </row>
    <row r="126" spans="1:4" ht="30.75" customHeight="1" x14ac:dyDescent="0.25">
      <c r="A126" s="74" t="s">
        <v>232</v>
      </c>
      <c r="B126" s="69" t="s">
        <v>233</v>
      </c>
      <c r="C126" s="70">
        <v>0</v>
      </c>
      <c r="D126" s="117"/>
    </row>
    <row r="127" spans="1:4" x14ac:dyDescent="0.25">
      <c r="A127" s="65" t="s">
        <v>234</v>
      </c>
      <c r="B127" s="66" t="s">
        <v>235</v>
      </c>
      <c r="C127" s="71">
        <f>AVERAGE(C128:C134)</f>
        <v>0.39999999999999997</v>
      </c>
      <c r="D127" s="67"/>
    </row>
    <row r="128" spans="1:4" ht="25.5" x14ac:dyDescent="0.25">
      <c r="A128" s="74" t="s">
        <v>236</v>
      </c>
      <c r="B128" s="69" t="s">
        <v>237</v>
      </c>
      <c r="C128" s="76">
        <v>0</v>
      </c>
      <c r="D128" s="117" t="s">
        <v>438</v>
      </c>
    </row>
    <row r="129" spans="1:4" ht="21.75" customHeight="1" x14ac:dyDescent="0.25">
      <c r="A129" s="74" t="s">
        <v>238</v>
      </c>
      <c r="B129" s="69" t="s">
        <v>239</v>
      </c>
      <c r="C129" s="76">
        <v>0</v>
      </c>
      <c r="D129" s="117"/>
    </row>
    <row r="130" spans="1:4" ht="25.5" x14ac:dyDescent="0.25">
      <c r="A130" s="74" t="s">
        <v>240</v>
      </c>
      <c r="B130" s="69" t="s">
        <v>241</v>
      </c>
      <c r="C130" s="76">
        <v>0.4</v>
      </c>
      <c r="D130" s="117"/>
    </row>
    <row r="131" spans="1:4" x14ac:dyDescent="0.25">
      <c r="A131" s="74" t="s">
        <v>242</v>
      </c>
      <c r="B131" s="69" t="s">
        <v>243</v>
      </c>
      <c r="C131" s="76">
        <v>0.4</v>
      </c>
      <c r="D131" s="117"/>
    </row>
    <row r="132" spans="1:4" ht="25.5" x14ac:dyDescent="0.25">
      <c r="A132" s="74" t="s">
        <v>244</v>
      </c>
      <c r="B132" s="69" t="s">
        <v>245</v>
      </c>
      <c r="C132" s="76">
        <v>0.4</v>
      </c>
      <c r="D132" s="117"/>
    </row>
    <row r="133" spans="1:4" ht="45.75" customHeight="1" x14ac:dyDescent="0.25">
      <c r="A133" s="74" t="s">
        <v>246</v>
      </c>
      <c r="B133" s="69" t="s">
        <v>247</v>
      </c>
      <c r="C133" s="76">
        <v>0.8</v>
      </c>
      <c r="D133" s="117"/>
    </row>
    <row r="134" spans="1:4" ht="25.5" x14ac:dyDescent="0.25">
      <c r="A134" s="74" t="s">
        <v>248</v>
      </c>
      <c r="B134" s="69" t="s">
        <v>249</v>
      </c>
      <c r="C134" s="76">
        <v>0.8</v>
      </c>
      <c r="D134" s="117"/>
    </row>
    <row r="135" spans="1:4" x14ac:dyDescent="0.25">
      <c r="A135" s="65" t="s">
        <v>250</v>
      </c>
      <c r="B135" s="66" t="s">
        <v>251</v>
      </c>
      <c r="C135" s="71">
        <f>AVERAGE(C136:C144)</f>
        <v>0</v>
      </c>
      <c r="D135" s="67"/>
    </row>
    <row r="136" spans="1:4" ht="54" customHeight="1" x14ac:dyDescent="0.25">
      <c r="A136" s="74" t="s">
        <v>252</v>
      </c>
      <c r="B136" s="69" t="s">
        <v>253</v>
      </c>
      <c r="C136" s="76">
        <v>0</v>
      </c>
      <c r="D136" s="123" t="s">
        <v>439</v>
      </c>
    </row>
    <row r="137" spans="1:4" x14ac:dyDescent="0.25">
      <c r="A137" s="74" t="s">
        <v>254</v>
      </c>
      <c r="B137" s="69" t="s">
        <v>255</v>
      </c>
      <c r="C137" s="76">
        <v>0</v>
      </c>
      <c r="D137" s="123"/>
    </row>
    <row r="138" spans="1:4" x14ac:dyDescent="0.25">
      <c r="A138" s="74" t="s">
        <v>256</v>
      </c>
      <c r="B138" s="69" t="s">
        <v>257</v>
      </c>
      <c r="C138" s="76">
        <v>0</v>
      </c>
      <c r="D138" s="123"/>
    </row>
    <row r="139" spans="1:4" x14ac:dyDescent="0.25">
      <c r="A139" s="74" t="s">
        <v>258</v>
      </c>
      <c r="B139" s="69" t="s">
        <v>259</v>
      </c>
      <c r="C139" s="76">
        <v>0</v>
      </c>
      <c r="D139" s="123"/>
    </row>
    <row r="140" spans="1:4" x14ac:dyDescent="0.25">
      <c r="A140" s="74" t="s">
        <v>260</v>
      </c>
      <c r="B140" s="69" t="s">
        <v>261</v>
      </c>
      <c r="C140" s="76">
        <v>0</v>
      </c>
      <c r="D140" s="123"/>
    </row>
    <row r="141" spans="1:4" x14ac:dyDescent="0.25">
      <c r="A141" s="74" t="s">
        <v>262</v>
      </c>
      <c r="B141" s="69" t="s">
        <v>263</v>
      </c>
      <c r="C141" s="76">
        <v>0</v>
      </c>
      <c r="D141" s="123"/>
    </row>
    <row r="142" spans="1:4" x14ac:dyDescent="0.25">
      <c r="A142" s="74" t="s">
        <v>264</v>
      </c>
      <c r="B142" s="69" t="s">
        <v>265</v>
      </c>
      <c r="C142" s="76">
        <v>0</v>
      </c>
      <c r="D142" s="123"/>
    </row>
    <row r="143" spans="1:4" ht="25.5" x14ac:dyDescent="0.25">
      <c r="A143" s="74" t="s">
        <v>266</v>
      </c>
      <c r="B143" s="69" t="s">
        <v>267</v>
      </c>
      <c r="C143" s="76">
        <v>0</v>
      </c>
      <c r="D143" s="123"/>
    </row>
    <row r="144" spans="1:4" x14ac:dyDescent="0.25">
      <c r="A144" s="74" t="s">
        <v>268</v>
      </c>
      <c r="B144" s="69" t="s">
        <v>269</v>
      </c>
      <c r="C144" s="76">
        <v>0</v>
      </c>
      <c r="D144" s="123"/>
    </row>
    <row r="145" spans="1:4" x14ac:dyDescent="0.25">
      <c r="A145" s="96" t="s">
        <v>270</v>
      </c>
      <c r="B145" s="97" t="s">
        <v>271</v>
      </c>
      <c r="C145" s="71">
        <f>AVERAGE(C146,C157)</f>
        <v>0.1</v>
      </c>
      <c r="D145" s="98"/>
    </row>
    <row r="146" spans="1:4" x14ac:dyDescent="0.25">
      <c r="A146" s="65" t="s">
        <v>272</v>
      </c>
      <c r="B146" s="66" t="s">
        <v>273</v>
      </c>
      <c r="C146" s="71">
        <f>AVERAGE(C147:C156)</f>
        <v>0</v>
      </c>
      <c r="D146" s="99"/>
    </row>
    <row r="147" spans="1:4" ht="25.5" x14ac:dyDescent="0.25">
      <c r="A147" s="74" t="s">
        <v>274</v>
      </c>
      <c r="B147" s="69" t="s">
        <v>275</v>
      </c>
      <c r="C147" s="76">
        <v>0</v>
      </c>
      <c r="D147" s="118" t="s">
        <v>440</v>
      </c>
    </row>
    <row r="148" spans="1:4" x14ac:dyDescent="0.25">
      <c r="A148" s="74" t="s">
        <v>274</v>
      </c>
      <c r="B148" s="69" t="s">
        <v>276</v>
      </c>
      <c r="C148" s="76">
        <v>0</v>
      </c>
      <c r="D148" s="118"/>
    </row>
    <row r="149" spans="1:4" ht="45.75" customHeight="1" x14ac:dyDescent="0.25">
      <c r="A149" s="74" t="s">
        <v>277</v>
      </c>
      <c r="B149" s="69" t="s">
        <v>278</v>
      </c>
      <c r="C149" s="76">
        <v>0</v>
      </c>
      <c r="D149" s="118"/>
    </row>
    <row r="150" spans="1:4" x14ac:dyDescent="0.25">
      <c r="A150" s="74" t="s">
        <v>279</v>
      </c>
      <c r="B150" s="69" t="s">
        <v>280</v>
      </c>
      <c r="C150" s="76">
        <v>0</v>
      </c>
      <c r="D150" s="118"/>
    </row>
    <row r="151" spans="1:4" ht="25.5" x14ac:dyDescent="0.25">
      <c r="A151" s="74" t="s">
        <v>281</v>
      </c>
      <c r="B151" s="69" t="s">
        <v>282</v>
      </c>
      <c r="C151" s="76">
        <v>0</v>
      </c>
      <c r="D151" s="118"/>
    </row>
    <row r="152" spans="1:4" x14ac:dyDescent="0.25">
      <c r="A152" s="74" t="s">
        <v>283</v>
      </c>
      <c r="B152" s="69" t="s">
        <v>284</v>
      </c>
      <c r="C152" s="76">
        <v>0</v>
      </c>
      <c r="D152" s="118"/>
    </row>
    <row r="153" spans="1:4" x14ac:dyDescent="0.25">
      <c r="A153" s="74" t="s">
        <v>285</v>
      </c>
      <c r="B153" s="69" t="s">
        <v>286</v>
      </c>
      <c r="C153" s="76">
        <v>0</v>
      </c>
      <c r="D153" s="118"/>
    </row>
    <row r="154" spans="1:4" x14ac:dyDescent="0.25">
      <c r="A154" s="74" t="s">
        <v>287</v>
      </c>
      <c r="B154" s="69" t="s">
        <v>288</v>
      </c>
      <c r="C154" s="76">
        <v>0</v>
      </c>
      <c r="D154" s="118"/>
    </row>
    <row r="155" spans="1:4" ht="25.5" x14ac:dyDescent="0.25">
      <c r="A155" s="74" t="s">
        <v>289</v>
      </c>
      <c r="B155" s="69" t="s">
        <v>290</v>
      </c>
      <c r="C155" s="76">
        <v>0</v>
      </c>
      <c r="D155" s="118"/>
    </row>
    <row r="156" spans="1:4" x14ac:dyDescent="0.25">
      <c r="A156" s="74" t="s">
        <v>291</v>
      </c>
      <c r="B156" s="69" t="s">
        <v>292</v>
      </c>
      <c r="C156" s="76">
        <v>0</v>
      </c>
      <c r="D156" s="118"/>
    </row>
    <row r="157" spans="1:4" x14ac:dyDescent="0.25">
      <c r="A157" s="65" t="s">
        <v>293</v>
      </c>
      <c r="B157" s="66" t="s">
        <v>294</v>
      </c>
      <c r="C157" s="71">
        <f>AVERAGE(C158)</f>
        <v>0.2</v>
      </c>
      <c r="D157" s="99"/>
    </row>
    <row r="158" spans="1:4" ht="25.5" x14ac:dyDescent="0.25">
      <c r="A158" s="74" t="s">
        <v>293</v>
      </c>
      <c r="B158" s="69" t="s">
        <v>294</v>
      </c>
      <c r="C158" s="76">
        <v>0.2</v>
      </c>
      <c r="D158" s="29" t="s">
        <v>441</v>
      </c>
    </row>
  </sheetData>
  <mergeCells count="16">
    <mergeCell ref="C1:D1"/>
    <mergeCell ref="D121:D126"/>
    <mergeCell ref="D147:D156"/>
    <mergeCell ref="D102:D104"/>
    <mergeCell ref="D99:D100"/>
    <mergeCell ref="D106:D111"/>
    <mergeCell ref="D128:D134"/>
    <mergeCell ref="D136:D144"/>
    <mergeCell ref="A9:D9"/>
    <mergeCell ref="A17:D17"/>
    <mergeCell ref="A27:D27"/>
    <mergeCell ref="D92:D96"/>
    <mergeCell ref="D82:D85"/>
    <mergeCell ref="A36:D36"/>
    <mergeCell ref="D68:D77"/>
    <mergeCell ref="A91:D91"/>
  </mergeCells>
  <pageMargins left="0.7" right="0.7" top="0.75" bottom="0.75" header="0.3" footer="0.3"/>
  <pageSetup orientation="portrait" r:id="rId1"/>
  <ignoredErrors>
    <ignoredError sqref="A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B82BE-FA38-481D-BBE3-3CEE26AE3BA4}">
  <dimension ref="A1:F164"/>
  <sheetViews>
    <sheetView showGridLines="0" topLeftCell="B1" workbookViewId="0">
      <selection activeCell="E4" sqref="E4"/>
    </sheetView>
  </sheetViews>
  <sheetFormatPr defaultRowHeight="15" x14ac:dyDescent="0.25"/>
  <cols>
    <col min="1" max="1" width="10.140625" style="3" customWidth="1"/>
    <col min="2" max="2" width="41.42578125" style="3" customWidth="1"/>
    <col min="3" max="3" width="64.140625" style="45" customWidth="1"/>
    <col min="4" max="4" width="9.42578125" style="56" customWidth="1"/>
    <col min="5" max="5" width="72.28515625" style="104" customWidth="1"/>
    <col min="6" max="6" width="64.140625" customWidth="1"/>
  </cols>
  <sheetData>
    <row r="1" spans="1:6" x14ac:dyDescent="0.25">
      <c r="A1" s="22" t="s">
        <v>0</v>
      </c>
      <c r="B1" s="23" t="s">
        <v>465</v>
      </c>
      <c r="C1" s="23" t="s">
        <v>467</v>
      </c>
      <c r="D1" s="138" t="s">
        <v>1</v>
      </c>
      <c r="E1" s="139"/>
    </row>
    <row r="2" spans="1:6" x14ac:dyDescent="0.25">
      <c r="A2" s="24" t="s">
        <v>295</v>
      </c>
      <c r="B2" s="25" t="s">
        <v>296</v>
      </c>
      <c r="C2" s="26"/>
      <c r="D2" s="50"/>
      <c r="E2" s="46"/>
    </row>
    <row r="3" spans="1:6" ht="15" customHeight="1" x14ac:dyDescent="0.25">
      <c r="A3" s="27" t="s">
        <v>297</v>
      </c>
      <c r="B3" s="133" t="s">
        <v>298</v>
      </c>
      <c r="C3" s="137"/>
      <c r="D3" s="57">
        <f>AVERAGE(D4:D5)</f>
        <v>0.75</v>
      </c>
      <c r="E3" s="102"/>
    </row>
    <row r="4" spans="1:6" ht="38.25" x14ac:dyDescent="0.25">
      <c r="A4" s="28" t="s">
        <v>468</v>
      </c>
      <c r="B4" s="29" t="s">
        <v>469</v>
      </c>
      <c r="C4" s="30" t="s">
        <v>470</v>
      </c>
      <c r="D4" s="51">
        <v>1</v>
      </c>
      <c r="E4" s="30" t="s">
        <v>803</v>
      </c>
    </row>
    <row r="5" spans="1:6" ht="38.25" x14ac:dyDescent="0.25">
      <c r="A5" s="28" t="s">
        <v>471</v>
      </c>
      <c r="B5" s="31" t="s">
        <v>472</v>
      </c>
      <c r="C5" s="32" t="s">
        <v>473</v>
      </c>
      <c r="D5" s="52">
        <v>0.5</v>
      </c>
      <c r="E5" s="32" t="s">
        <v>804</v>
      </c>
    </row>
    <row r="6" spans="1:6" ht="15" customHeight="1" x14ac:dyDescent="0.25">
      <c r="A6" s="24" t="s">
        <v>299</v>
      </c>
      <c r="B6" s="135" t="s">
        <v>300</v>
      </c>
      <c r="C6" s="136"/>
      <c r="D6" s="61">
        <f>AVERAGE(D7,D13)</f>
        <v>0.32</v>
      </c>
      <c r="E6" s="103"/>
    </row>
    <row r="7" spans="1:6" x14ac:dyDescent="0.25">
      <c r="A7" s="27" t="s">
        <v>301</v>
      </c>
      <c r="B7" s="48" t="s">
        <v>302</v>
      </c>
      <c r="C7" s="49"/>
      <c r="D7" s="60">
        <f>AVERAGE(D8:D12)</f>
        <v>0.54</v>
      </c>
      <c r="E7" s="102"/>
    </row>
    <row r="8" spans="1:6" ht="38.25" x14ac:dyDescent="0.25">
      <c r="A8" s="28" t="s">
        <v>474</v>
      </c>
      <c r="B8" s="29" t="s">
        <v>475</v>
      </c>
      <c r="C8" s="30" t="s">
        <v>476</v>
      </c>
      <c r="D8" s="51">
        <v>0.75</v>
      </c>
      <c r="E8" s="30" t="s">
        <v>808</v>
      </c>
      <c r="F8" s="109"/>
    </row>
    <row r="9" spans="1:6" ht="38.25" x14ac:dyDescent="0.25">
      <c r="A9" s="28" t="s">
        <v>477</v>
      </c>
      <c r="B9" s="29" t="s">
        <v>478</v>
      </c>
      <c r="C9" s="30" t="s">
        <v>479</v>
      </c>
      <c r="D9" s="51">
        <v>0.5</v>
      </c>
      <c r="E9" s="30" t="s">
        <v>810</v>
      </c>
      <c r="F9" s="110"/>
    </row>
    <row r="10" spans="1:6" ht="38.25" x14ac:dyDescent="0.25">
      <c r="A10" s="28" t="s">
        <v>480</v>
      </c>
      <c r="B10" s="29" t="s">
        <v>481</v>
      </c>
      <c r="C10" s="33" t="s">
        <v>482</v>
      </c>
      <c r="D10" s="53">
        <v>0.5</v>
      </c>
      <c r="E10" s="30" t="s">
        <v>809</v>
      </c>
      <c r="F10" s="110"/>
    </row>
    <row r="11" spans="1:6" ht="38.25" x14ac:dyDescent="0.25">
      <c r="A11" s="28" t="s">
        <v>483</v>
      </c>
      <c r="B11" s="34" t="s">
        <v>484</v>
      </c>
      <c r="C11" s="33" t="s">
        <v>485</v>
      </c>
      <c r="D11" s="53">
        <v>0.75</v>
      </c>
      <c r="E11" s="30" t="s">
        <v>807</v>
      </c>
      <c r="F11" s="110"/>
    </row>
    <row r="12" spans="1:6" ht="38.25" x14ac:dyDescent="0.25">
      <c r="A12" s="28" t="s">
        <v>486</v>
      </c>
      <c r="B12" s="34" t="s">
        <v>487</v>
      </c>
      <c r="C12" s="30" t="s">
        <v>488</v>
      </c>
      <c r="D12" s="51">
        <v>0.2</v>
      </c>
      <c r="E12" s="30" t="s">
        <v>829</v>
      </c>
      <c r="F12" s="110"/>
    </row>
    <row r="13" spans="1:6" x14ac:dyDescent="0.25">
      <c r="A13" s="27" t="s">
        <v>303</v>
      </c>
      <c r="B13" s="48" t="s">
        <v>304</v>
      </c>
      <c r="C13" s="49"/>
      <c r="D13" s="60">
        <f>AVERAGE(D14:D15)</f>
        <v>0.1</v>
      </c>
      <c r="E13" s="102"/>
      <c r="F13" s="110"/>
    </row>
    <row r="14" spans="1:6" ht="38.25" x14ac:dyDescent="0.25">
      <c r="A14" s="28" t="s">
        <v>489</v>
      </c>
      <c r="B14" s="29" t="s">
        <v>490</v>
      </c>
      <c r="C14" s="30" t="s">
        <v>491</v>
      </c>
      <c r="D14" s="51">
        <v>0.2</v>
      </c>
      <c r="E14" s="30" t="s">
        <v>806</v>
      </c>
      <c r="F14" s="110"/>
    </row>
    <row r="15" spans="1:6" ht="38.25" x14ac:dyDescent="0.25">
      <c r="A15" s="35" t="s">
        <v>492</v>
      </c>
      <c r="B15" s="34" t="s">
        <v>493</v>
      </c>
      <c r="C15" s="33" t="s">
        <v>494</v>
      </c>
      <c r="D15" s="53">
        <v>0</v>
      </c>
      <c r="E15" s="30" t="s">
        <v>805</v>
      </c>
      <c r="F15" s="110"/>
    </row>
    <row r="16" spans="1:6" x14ac:dyDescent="0.25">
      <c r="A16" s="24" t="s">
        <v>305</v>
      </c>
      <c r="B16" s="25" t="s">
        <v>306</v>
      </c>
      <c r="C16" s="26"/>
      <c r="D16" s="100">
        <f>AVERAGE(D17,D20,D24)</f>
        <v>0.83333333333333337</v>
      </c>
      <c r="E16" s="46"/>
    </row>
    <row r="17" spans="1:6" x14ac:dyDescent="0.25">
      <c r="A17" s="27" t="s">
        <v>307</v>
      </c>
      <c r="B17" s="48" t="s">
        <v>308</v>
      </c>
      <c r="C17" s="49"/>
      <c r="D17" s="60">
        <f>AVERAGE(D18:D19)</f>
        <v>1</v>
      </c>
      <c r="E17" s="102"/>
    </row>
    <row r="18" spans="1:6" ht="63.75" x14ac:dyDescent="0.25">
      <c r="A18" s="28" t="s">
        <v>495</v>
      </c>
      <c r="B18" s="34" t="s">
        <v>496</v>
      </c>
      <c r="C18" s="33" t="s">
        <v>497</v>
      </c>
      <c r="D18" s="53">
        <v>1</v>
      </c>
      <c r="E18" s="30" t="s">
        <v>830</v>
      </c>
      <c r="F18" s="111"/>
    </row>
    <row r="19" spans="1:6" ht="38.25" x14ac:dyDescent="0.25">
      <c r="A19" s="28" t="s">
        <v>498</v>
      </c>
      <c r="B19" s="33" t="s">
        <v>499</v>
      </c>
      <c r="C19" s="33" t="s">
        <v>500</v>
      </c>
      <c r="D19" s="53">
        <v>1</v>
      </c>
      <c r="E19" s="30" t="s">
        <v>811</v>
      </c>
      <c r="F19" s="112"/>
    </row>
    <row r="20" spans="1:6" x14ac:dyDescent="0.25">
      <c r="A20" s="27" t="s">
        <v>309</v>
      </c>
      <c r="B20" s="48" t="s">
        <v>310</v>
      </c>
      <c r="C20" s="49"/>
      <c r="D20" s="60">
        <f>AVERAGE(D21:D23)</f>
        <v>0.75</v>
      </c>
      <c r="E20" s="102"/>
    </row>
    <row r="21" spans="1:6" ht="51" x14ac:dyDescent="0.25">
      <c r="A21" s="28" t="s">
        <v>501</v>
      </c>
      <c r="B21" s="34" t="s">
        <v>502</v>
      </c>
      <c r="C21" s="30" t="s">
        <v>503</v>
      </c>
      <c r="D21" s="51">
        <v>0.75</v>
      </c>
      <c r="E21" s="30" t="s">
        <v>812</v>
      </c>
      <c r="F21" s="109"/>
    </row>
    <row r="22" spans="1:6" ht="51" x14ac:dyDescent="0.25">
      <c r="A22" s="28" t="s">
        <v>504</v>
      </c>
      <c r="B22" s="34" t="s">
        <v>505</v>
      </c>
      <c r="C22" s="30" t="s">
        <v>506</v>
      </c>
      <c r="D22" s="51">
        <v>0.75</v>
      </c>
      <c r="E22" s="30" t="s">
        <v>813</v>
      </c>
      <c r="F22" s="110"/>
    </row>
    <row r="23" spans="1:6" ht="38.25" x14ac:dyDescent="0.25">
      <c r="A23" s="28" t="s">
        <v>507</v>
      </c>
      <c r="B23" s="34" t="s">
        <v>508</v>
      </c>
      <c r="C23" s="30" t="s">
        <v>509</v>
      </c>
      <c r="D23" s="51">
        <v>0.75</v>
      </c>
      <c r="E23" s="30" t="s">
        <v>814</v>
      </c>
      <c r="F23" s="110"/>
    </row>
    <row r="24" spans="1:6" x14ac:dyDescent="0.25">
      <c r="A24" s="27" t="s">
        <v>311</v>
      </c>
      <c r="B24" s="48" t="s">
        <v>312</v>
      </c>
      <c r="C24" s="49"/>
      <c r="D24" s="60">
        <f>D25</f>
        <v>0.75</v>
      </c>
      <c r="E24" s="102"/>
      <c r="F24" s="110"/>
    </row>
    <row r="25" spans="1:6" ht="51" x14ac:dyDescent="0.25">
      <c r="A25" s="28" t="s">
        <v>510</v>
      </c>
      <c r="B25" s="34" t="s">
        <v>511</v>
      </c>
      <c r="C25" s="30" t="s">
        <v>512</v>
      </c>
      <c r="D25" s="51">
        <v>0.75</v>
      </c>
      <c r="E25" s="30" t="s">
        <v>831</v>
      </c>
      <c r="F25" s="110"/>
    </row>
    <row r="26" spans="1:6" x14ac:dyDescent="0.25">
      <c r="A26" s="24" t="s">
        <v>313</v>
      </c>
      <c r="B26" s="25" t="s">
        <v>314</v>
      </c>
      <c r="C26" s="26"/>
      <c r="D26" s="101">
        <f>AVERAGE(D27,D32,D36)</f>
        <v>0.30555555555555558</v>
      </c>
      <c r="E26" s="46"/>
    </row>
    <row r="27" spans="1:6" x14ac:dyDescent="0.25">
      <c r="A27" s="27" t="s">
        <v>315</v>
      </c>
      <c r="B27" s="48" t="s">
        <v>316</v>
      </c>
      <c r="C27" s="49"/>
      <c r="D27" s="60">
        <f>AVERAGE(D28:D31)</f>
        <v>0.2</v>
      </c>
      <c r="E27" s="102"/>
    </row>
    <row r="28" spans="1:6" ht="38.25" x14ac:dyDescent="0.25">
      <c r="A28" s="28" t="s">
        <v>513</v>
      </c>
      <c r="B28" s="34" t="s">
        <v>514</v>
      </c>
      <c r="C28" s="30" t="s">
        <v>515</v>
      </c>
      <c r="D28" s="51">
        <v>0.2</v>
      </c>
      <c r="E28" s="130" t="s">
        <v>832</v>
      </c>
      <c r="F28" s="105"/>
    </row>
    <row r="29" spans="1:6" ht="25.5" x14ac:dyDescent="0.25">
      <c r="A29" s="28" t="s">
        <v>516</v>
      </c>
      <c r="B29" s="34" t="s">
        <v>517</v>
      </c>
      <c r="C29" s="30" t="s">
        <v>518</v>
      </c>
      <c r="D29" s="51">
        <v>0.2</v>
      </c>
      <c r="E29" s="132"/>
      <c r="F29" s="105"/>
    </row>
    <row r="30" spans="1:6" ht="38.25" x14ac:dyDescent="0.25">
      <c r="A30" s="28" t="s">
        <v>519</v>
      </c>
      <c r="B30" s="29" t="s">
        <v>520</v>
      </c>
      <c r="C30" s="30" t="s">
        <v>521</v>
      </c>
      <c r="D30" s="51">
        <v>0.2</v>
      </c>
      <c r="E30" s="130" t="s">
        <v>833</v>
      </c>
    </row>
    <row r="31" spans="1:6" ht="38.25" x14ac:dyDescent="0.25">
      <c r="A31" s="36" t="s">
        <v>522</v>
      </c>
      <c r="B31" s="33" t="s">
        <v>523</v>
      </c>
      <c r="C31" s="30" t="s">
        <v>524</v>
      </c>
      <c r="D31" s="51">
        <v>0.2</v>
      </c>
      <c r="E31" s="132"/>
    </row>
    <row r="32" spans="1:6" x14ac:dyDescent="0.25">
      <c r="A32" s="27" t="s">
        <v>317</v>
      </c>
      <c r="B32" s="48" t="s">
        <v>318</v>
      </c>
      <c r="C32" s="49"/>
      <c r="D32" s="60">
        <f>AVERAGE(D33:D35)</f>
        <v>0.13333333333333333</v>
      </c>
      <c r="E32" s="102"/>
    </row>
    <row r="33" spans="1:6" ht="38.25" x14ac:dyDescent="0.25">
      <c r="A33" s="28" t="s">
        <v>525</v>
      </c>
      <c r="B33" s="34" t="s">
        <v>526</v>
      </c>
      <c r="C33" s="30" t="s">
        <v>527</v>
      </c>
      <c r="D33" s="51">
        <v>0.2</v>
      </c>
      <c r="E33" s="130" t="s">
        <v>815</v>
      </c>
      <c r="F33" s="105"/>
    </row>
    <row r="34" spans="1:6" ht="38.25" x14ac:dyDescent="0.25">
      <c r="A34" s="28" t="s">
        <v>528</v>
      </c>
      <c r="B34" s="34" t="s">
        <v>529</v>
      </c>
      <c r="C34" s="30" t="s">
        <v>530</v>
      </c>
      <c r="D34" s="51">
        <v>0</v>
      </c>
      <c r="E34" s="131"/>
      <c r="F34" s="105"/>
    </row>
    <row r="35" spans="1:6" ht="38.25" x14ac:dyDescent="0.25">
      <c r="A35" s="28" t="s">
        <v>531</v>
      </c>
      <c r="B35" s="34" t="s">
        <v>532</v>
      </c>
      <c r="C35" s="30" t="s">
        <v>533</v>
      </c>
      <c r="D35" s="51">
        <v>0.2</v>
      </c>
      <c r="E35" s="132"/>
      <c r="F35" s="105"/>
    </row>
    <row r="36" spans="1:6" x14ac:dyDescent="0.25">
      <c r="A36" s="27" t="s">
        <v>319</v>
      </c>
      <c r="B36" s="48" t="s">
        <v>320</v>
      </c>
      <c r="C36" s="49"/>
      <c r="D36" s="60">
        <f>AVERAGE(D37:D39)</f>
        <v>0.58333333333333337</v>
      </c>
      <c r="E36" s="102"/>
    </row>
    <row r="37" spans="1:6" ht="51" x14ac:dyDescent="0.25">
      <c r="A37" s="28" t="s">
        <v>534</v>
      </c>
      <c r="B37" s="29" t="s">
        <v>535</v>
      </c>
      <c r="C37" s="30" t="s">
        <v>536</v>
      </c>
      <c r="D37" s="51">
        <v>0.75</v>
      </c>
      <c r="E37" s="30" t="s">
        <v>816</v>
      </c>
      <c r="F37" s="105"/>
    </row>
    <row r="38" spans="1:6" ht="38.25" x14ac:dyDescent="0.25">
      <c r="A38" s="28" t="s">
        <v>537</v>
      </c>
      <c r="B38" s="34" t="s">
        <v>538</v>
      </c>
      <c r="C38" s="30" t="s">
        <v>539</v>
      </c>
      <c r="D38" s="51">
        <v>0.5</v>
      </c>
      <c r="E38" s="30" t="s">
        <v>817</v>
      </c>
      <c r="F38" s="105"/>
    </row>
    <row r="39" spans="1:6" ht="38.25" x14ac:dyDescent="0.25">
      <c r="A39" s="28" t="s">
        <v>540</v>
      </c>
      <c r="B39" s="37" t="s">
        <v>541</v>
      </c>
      <c r="C39" s="32" t="s">
        <v>542</v>
      </c>
      <c r="D39" s="52">
        <v>0.5</v>
      </c>
      <c r="E39" s="32" t="s">
        <v>834</v>
      </c>
      <c r="F39" s="105"/>
    </row>
    <row r="40" spans="1:6" x14ac:dyDescent="0.25">
      <c r="A40" s="24" t="s">
        <v>321</v>
      </c>
      <c r="B40" s="25" t="s">
        <v>322</v>
      </c>
      <c r="C40" s="26"/>
      <c r="D40" s="100">
        <f>AVERAGE(D41,D44,D51,D53)</f>
        <v>0.53500000000000003</v>
      </c>
      <c r="E40" s="46"/>
    </row>
    <row r="41" spans="1:6" ht="15" customHeight="1" x14ac:dyDescent="0.25">
      <c r="A41" s="27" t="s">
        <v>323</v>
      </c>
      <c r="B41" s="133" t="s">
        <v>324</v>
      </c>
      <c r="C41" s="134"/>
      <c r="D41" s="60">
        <f>AVERAGE(D42:D43)</f>
        <v>0.75</v>
      </c>
      <c r="E41" s="102"/>
    </row>
    <row r="42" spans="1:6" ht="38.25" x14ac:dyDescent="0.25">
      <c r="A42" s="28" t="s">
        <v>543</v>
      </c>
      <c r="B42" s="29" t="s">
        <v>544</v>
      </c>
      <c r="C42" s="30" t="s">
        <v>545</v>
      </c>
      <c r="D42" s="52">
        <v>0.75</v>
      </c>
      <c r="E42" s="130" t="s">
        <v>818</v>
      </c>
      <c r="F42" s="105"/>
    </row>
    <row r="43" spans="1:6" ht="25.5" x14ac:dyDescent="0.25">
      <c r="A43" s="28" t="s">
        <v>546</v>
      </c>
      <c r="B43" s="29" t="s">
        <v>547</v>
      </c>
      <c r="C43" s="30" t="s">
        <v>548</v>
      </c>
      <c r="D43" s="52">
        <v>0.75</v>
      </c>
      <c r="E43" s="132"/>
    </row>
    <row r="44" spans="1:6" x14ac:dyDescent="0.25">
      <c r="A44" s="27" t="s">
        <v>325</v>
      </c>
      <c r="B44" s="48" t="s">
        <v>326</v>
      </c>
      <c r="C44" s="49"/>
      <c r="D44" s="60">
        <f>AVERAGE(D45:D50)</f>
        <v>0.24999999999999997</v>
      </c>
      <c r="E44" s="102"/>
    </row>
    <row r="45" spans="1:6" ht="38.25" x14ac:dyDescent="0.25">
      <c r="A45" s="28" t="s">
        <v>549</v>
      </c>
      <c r="B45" s="29" t="s">
        <v>550</v>
      </c>
      <c r="C45" s="29" t="s">
        <v>551</v>
      </c>
      <c r="D45" s="51">
        <v>0.5</v>
      </c>
      <c r="E45" s="130" t="s">
        <v>819</v>
      </c>
    </row>
    <row r="46" spans="1:6" ht="38.25" x14ac:dyDescent="0.25">
      <c r="A46" s="28" t="s">
        <v>552</v>
      </c>
      <c r="B46" s="29" t="s">
        <v>553</v>
      </c>
      <c r="C46" s="29" t="s">
        <v>554</v>
      </c>
      <c r="D46" s="51">
        <v>0.2</v>
      </c>
      <c r="E46" s="131"/>
    </row>
    <row r="47" spans="1:6" ht="25.5" x14ac:dyDescent="0.25">
      <c r="A47" s="28" t="s">
        <v>555</v>
      </c>
      <c r="B47" s="29" t="s">
        <v>556</v>
      </c>
      <c r="C47" s="30" t="s">
        <v>557</v>
      </c>
      <c r="D47" s="51">
        <v>0.2</v>
      </c>
      <c r="E47" s="131"/>
    </row>
    <row r="48" spans="1:6" ht="25.5" x14ac:dyDescent="0.25">
      <c r="A48" s="35" t="s">
        <v>558</v>
      </c>
      <c r="B48" s="34" t="s">
        <v>559</v>
      </c>
      <c r="C48" s="30" t="s">
        <v>560</v>
      </c>
      <c r="D48" s="51">
        <v>0.2</v>
      </c>
      <c r="E48" s="131"/>
    </row>
    <row r="49" spans="1:6" ht="25.5" x14ac:dyDescent="0.25">
      <c r="A49" s="28" t="s">
        <v>561</v>
      </c>
      <c r="B49" s="29" t="s">
        <v>562</v>
      </c>
      <c r="C49" s="29" t="s">
        <v>563</v>
      </c>
      <c r="D49" s="51">
        <v>0.2</v>
      </c>
      <c r="E49" s="131"/>
    </row>
    <row r="50" spans="1:6" ht="51" x14ac:dyDescent="0.25">
      <c r="A50" s="28" t="s">
        <v>564</v>
      </c>
      <c r="B50" s="29" t="s">
        <v>565</v>
      </c>
      <c r="C50" s="29" t="s">
        <v>566</v>
      </c>
      <c r="D50" s="51">
        <v>0.2</v>
      </c>
      <c r="E50" s="132"/>
    </row>
    <row r="51" spans="1:6" x14ac:dyDescent="0.25">
      <c r="A51" s="27" t="s">
        <v>327</v>
      </c>
      <c r="B51" s="48" t="s">
        <v>328</v>
      </c>
      <c r="C51" s="49"/>
      <c r="D51" s="60">
        <f>D52</f>
        <v>0.75</v>
      </c>
      <c r="E51" s="102"/>
    </row>
    <row r="52" spans="1:6" ht="38.25" x14ac:dyDescent="0.25">
      <c r="A52" s="28" t="s">
        <v>567</v>
      </c>
      <c r="B52" s="29" t="s">
        <v>568</v>
      </c>
      <c r="C52" s="30" t="s">
        <v>569</v>
      </c>
      <c r="D52" s="51">
        <v>0.75</v>
      </c>
      <c r="E52" s="30" t="s">
        <v>820</v>
      </c>
    </row>
    <row r="53" spans="1:6" ht="15" customHeight="1" x14ac:dyDescent="0.25">
      <c r="A53" s="27" t="s">
        <v>329</v>
      </c>
      <c r="B53" s="48" t="s">
        <v>330</v>
      </c>
      <c r="C53" s="49"/>
      <c r="D53" s="60">
        <f>AVERAGE(D54:D58)</f>
        <v>0.39</v>
      </c>
      <c r="E53" s="102"/>
    </row>
    <row r="54" spans="1:6" ht="38.25" x14ac:dyDescent="0.25">
      <c r="A54" s="28" t="s">
        <v>570</v>
      </c>
      <c r="B54" s="29" t="s">
        <v>571</v>
      </c>
      <c r="C54" s="30" t="s">
        <v>572</v>
      </c>
      <c r="D54" s="51">
        <v>0.75</v>
      </c>
      <c r="E54" s="130" t="s">
        <v>835</v>
      </c>
      <c r="F54" s="108"/>
    </row>
    <row r="55" spans="1:6" ht="38.25" x14ac:dyDescent="0.25">
      <c r="A55" s="28" t="s">
        <v>573</v>
      </c>
      <c r="B55" s="29" t="s">
        <v>574</v>
      </c>
      <c r="C55" s="30" t="s">
        <v>575</v>
      </c>
      <c r="D55" s="51">
        <v>0.5</v>
      </c>
      <c r="E55" s="131"/>
      <c r="F55" s="108"/>
    </row>
    <row r="56" spans="1:6" ht="25.5" x14ac:dyDescent="0.25">
      <c r="A56" s="28" t="s">
        <v>576</v>
      </c>
      <c r="B56" s="29" t="s">
        <v>577</v>
      </c>
      <c r="C56" s="30" t="s">
        <v>578</v>
      </c>
      <c r="D56" s="51">
        <v>0.5</v>
      </c>
      <c r="E56" s="131"/>
      <c r="F56" s="108"/>
    </row>
    <row r="57" spans="1:6" ht="38.25" x14ac:dyDescent="0.25">
      <c r="A57" s="28" t="s">
        <v>579</v>
      </c>
      <c r="B57" s="29" t="s">
        <v>580</v>
      </c>
      <c r="C57" s="30" t="s">
        <v>581</v>
      </c>
      <c r="D57" s="51">
        <v>0</v>
      </c>
      <c r="E57" s="131"/>
      <c r="F57" s="108"/>
    </row>
    <row r="58" spans="1:6" ht="25.5" x14ac:dyDescent="0.25">
      <c r="A58" s="28" t="s">
        <v>582</v>
      </c>
      <c r="B58" s="29" t="s">
        <v>583</v>
      </c>
      <c r="C58" s="30" t="s">
        <v>584</v>
      </c>
      <c r="D58" s="51">
        <v>0.2</v>
      </c>
      <c r="E58" s="132"/>
      <c r="F58" s="108"/>
    </row>
    <row r="59" spans="1:6" x14ac:dyDescent="0.25">
      <c r="A59" s="24" t="s">
        <v>331</v>
      </c>
      <c r="B59" s="25" t="s">
        <v>332</v>
      </c>
      <c r="C59" s="26"/>
      <c r="D59" s="101">
        <f>D60</f>
        <v>0.2</v>
      </c>
      <c r="E59" s="46"/>
    </row>
    <row r="60" spans="1:6" x14ac:dyDescent="0.25">
      <c r="A60" s="27" t="s">
        <v>333</v>
      </c>
      <c r="B60" s="48" t="s">
        <v>334</v>
      </c>
      <c r="C60" s="49"/>
      <c r="D60" s="60">
        <f>AVERAGE(D61:D62)</f>
        <v>0.2</v>
      </c>
      <c r="E60" s="102"/>
    </row>
    <row r="61" spans="1:6" ht="25.5" x14ac:dyDescent="0.25">
      <c r="A61" s="28" t="s">
        <v>585</v>
      </c>
      <c r="B61" s="29" t="s">
        <v>586</v>
      </c>
      <c r="C61" s="38" t="s">
        <v>587</v>
      </c>
      <c r="D61" s="54">
        <v>0.2</v>
      </c>
      <c r="E61" s="128" t="s">
        <v>836</v>
      </c>
    </row>
    <row r="62" spans="1:6" ht="38.25" x14ac:dyDescent="0.25">
      <c r="A62" s="39" t="s">
        <v>588</v>
      </c>
      <c r="B62" s="40" t="s">
        <v>589</v>
      </c>
      <c r="C62" s="38" t="s">
        <v>590</v>
      </c>
      <c r="D62" s="54">
        <v>0.2</v>
      </c>
      <c r="E62" s="129"/>
    </row>
    <row r="63" spans="1:6" x14ac:dyDescent="0.25">
      <c r="A63" s="24" t="s">
        <v>335</v>
      </c>
      <c r="B63" s="25" t="s">
        <v>336</v>
      </c>
      <c r="C63" s="26"/>
      <c r="D63" s="100">
        <f>AVERAGE(D64,D71)</f>
        <v>0.51249999999999996</v>
      </c>
      <c r="E63" s="46"/>
    </row>
    <row r="64" spans="1:6" x14ac:dyDescent="0.25">
      <c r="A64" s="27" t="s">
        <v>337</v>
      </c>
      <c r="B64" s="48" t="s">
        <v>338</v>
      </c>
      <c r="C64" s="49"/>
      <c r="D64" s="60">
        <f>AVERAGE(D65:D70)</f>
        <v>0.7416666666666667</v>
      </c>
      <c r="E64" s="102"/>
    </row>
    <row r="65" spans="1:6" ht="38.25" x14ac:dyDescent="0.25">
      <c r="A65" s="28" t="s">
        <v>591</v>
      </c>
      <c r="B65" s="29" t="s">
        <v>592</v>
      </c>
      <c r="C65" s="30" t="s">
        <v>593</v>
      </c>
      <c r="D65" s="51">
        <v>0.9</v>
      </c>
      <c r="E65" s="130" t="s">
        <v>821</v>
      </c>
      <c r="F65" s="105"/>
    </row>
    <row r="66" spans="1:6" ht="38.25" x14ac:dyDescent="0.25">
      <c r="A66" s="39" t="s">
        <v>594</v>
      </c>
      <c r="B66" s="40" t="s">
        <v>595</v>
      </c>
      <c r="C66" s="40" t="s">
        <v>596</v>
      </c>
      <c r="D66" s="54">
        <v>0.9</v>
      </c>
      <c r="E66" s="131"/>
      <c r="F66" s="105"/>
    </row>
    <row r="67" spans="1:6" ht="25.5" x14ac:dyDescent="0.25">
      <c r="A67" s="39" t="s">
        <v>597</v>
      </c>
      <c r="B67" s="40" t="s">
        <v>598</v>
      </c>
      <c r="C67" s="38" t="s">
        <v>599</v>
      </c>
      <c r="D67" s="54">
        <v>0.9</v>
      </c>
      <c r="E67" s="131"/>
      <c r="F67" s="105"/>
    </row>
    <row r="68" spans="1:6" ht="25.5" x14ac:dyDescent="0.25">
      <c r="A68" s="39" t="s">
        <v>600</v>
      </c>
      <c r="B68" s="40" t="s">
        <v>601</v>
      </c>
      <c r="C68" s="38" t="s">
        <v>602</v>
      </c>
      <c r="D68" s="54">
        <v>0.75</v>
      </c>
      <c r="E68" s="131"/>
      <c r="F68" s="105"/>
    </row>
    <row r="69" spans="1:6" ht="25.5" x14ac:dyDescent="0.25">
      <c r="A69" s="39" t="s">
        <v>603</v>
      </c>
      <c r="B69" s="40" t="s">
        <v>604</v>
      </c>
      <c r="C69" s="40" t="s">
        <v>605</v>
      </c>
      <c r="D69" s="54">
        <v>0.5</v>
      </c>
      <c r="E69" s="131"/>
      <c r="F69" s="105"/>
    </row>
    <row r="70" spans="1:6" ht="51" x14ac:dyDescent="0.25">
      <c r="A70" s="39" t="s">
        <v>606</v>
      </c>
      <c r="B70" s="40" t="s">
        <v>607</v>
      </c>
      <c r="C70" s="38" t="s">
        <v>608</v>
      </c>
      <c r="D70" s="54">
        <v>0.5</v>
      </c>
      <c r="E70" s="132"/>
      <c r="F70" s="105"/>
    </row>
    <row r="71" spans="1:6" x14ac:dyDescent="0.25">
      <c r="A71" s="27" t="s">
        <v>339</v>
      </c>
      <c r="B71" s="48" t="s">
        <v>340</v>
      </c>
      <c r="C71" s="49"/>
      <c r="D71" s="60">
        <f>AVERAGE(D72:D80)</f>
        <v>0.28333333333333333</v>
      </c>
      <c r="E71" s="102"/>
    </row>
    <row r="72" spans="1:6" ht="38.25" x14ac:dyDescent="0.25">
      <c r="A72" s="39" t="s">
        <v>609</v>
      </c>
      <c r="B72" s="40" t="s">
        <v>610</v>
      </c>
      <c r="C72" s="40" t="s">
        <v>611</v>
      </c>
      <c r="D72" s="54">
        <v>0.2</v>
      </c>
      <c r="E72" s="38" t="s">
        <v>837</v>
      </c>
    </row>
    <row r="73" spans="1:6" ht="25.5" x14ac:dyDescent="0.25">
      <c r="A73" s="39" t="s">
        <v>612</v>
      </c>
      <c r="B73" s="40" t="s">
        <v>613</v>
      </c>
      <c r="C73" s="40" t="s">
        <v>614</v>
      </c>
      <c r="D73" s="54">
        <v>0.75</v>
      </c>
      <c r="E73" s="38" t="s">
        <v>838</v>
      </c>
    </row>
    <row r="74" spans="1:6" ht="51" x14ac:dyDescent="0.25">
      <c r="A74" s="39" t="s">
        <v>615</v>
      </c>
      <c r="B74" s="40" t="s">
        <v>616</v>
      </c>
      <c r="C74" s="40" t="s">
        <v>617</v>
      </c>
      <c r="D74" s="54">
        <v>0.2</v>
      </c>
      <c r="E74" s="38" t="s">
        <v>839</v>
      </c>
    </row>
    <row r="75" spans="1:6" ht="51" x14ac:dyDescent="0.25">
      <c r="A75" s="39" t="s">
        <v>618</v>
      </c>
      <c r="B75" s="40" t="s">
        <v>619</v>
      </c>
      <c r="C75" s="40" t="s">
        <v>620</v>
      </c>
      <c r="D75" s="54">
        <v>0.2</v>
      </c>
      <c r="E75" s="38" t="s">
        <v>840</v>
      </c>
    </row>
    <row r="76" spans="1:6" ht="38.25" x14ac:dyDescent="0.25">
      <c r="A76" s="39" t="s">
        <v>621</v>
      </c>
      <c r="B76" s="40" t="s">
        <v>622</v>
      </c>
      <c r="C76" s="40" t="s">
        <v>623</v>
      </c>
      <c r="D76" s="54">
        <v>0.2</v>
      </c>
      <c r="E76" s="38" t="s">
        <v>841</v>
      </c>
    </row>
    <row r="77" spans="1:6" ht="38.25" x14ac:dyDescent="0.25">
      <c r="A77" s="39" t="s">
        <v>624</v>
      </c>
      <c r="B77" s="40" t="s">
        <v>625</v>
      </c>
      <c r="C77" s="40" t="s">
        <v>626</v>
      </c>
      <c r="D77" s="54">
        <v>0</v>
      </c>
      <c r="E77" s="38" t="s">
        <v>842</v>
      </c>
    </row>
    <row r="78" spans="1:6" ht="51" x14ac:dyDescent="0.25">
      <c r="A78" s="39" t="s">
        <v>627</v>
      </c>
      <c r="B78" s="40" t="s">
        <v>628</v>
      </c>
      <c r="C78" s="40" t="s">
        <v>629</v>
      </c>
      <c r="D78" s="54">
        <v>0.5</v>
      </c>
      <c r="E78" s="38" t="s">
        <v>817</v>
      </c>
    </row>
    <row r="79" spans="1:6" ht="63.75" x14ac:dyDescent="0.25">
      <c r="A79" s="28" t="s">
        <v>630</v>
      </c>
      <c r="B79" s="29" t="s">
        <v>631</v>
      </c>
      <c r="C79" s="40" t="s">
        <v>632</v>
      </c>
      <c r="D79" s="54">
        <v>0.5</v>
      </c>
      <c r="E79" s="38" t="s">
        <v>843</v>
      </c>
    </row>
    <row r="80" spans="1:6" ht="38.25" x14ac:dyDescent="0.25">
      <c r="A80" s="28" t="s">
        <v>633</v>
      </c>
      <c r="B80" s="29" t="s">
        <v>634</v>
      </c>
      <c r="C80" s="29" t="s">
        <v>635</v>
      </c>
      <c r="D80" s="51">
        <v>0</v>
      </c>
      <c r="E80" s="38" t="s">
        <v>822</v>
      </c>
    </row>
    <row r="81" spans="1:5" x14ac:dyDescent="0.25">
      <c r="A81" s="24" t="s">
        <v>341</v>
      </c>
      <c r="B81" s="25" t="s">
        <v>342</v>
      </c>
      <c r="C81" s="26"/>
      <c r="D81" s="100">
        <f>AVERAGE(D82,D87,D89,D91,D96,D98,D101)</f>
        <v>0.64107142857142851</v>
      </c>
      <c r="E81" s="46"/>
    </row>
    <row r="82" spans="1:5" ht="15" customHeight="1" x14ac:dyDescent="0.25">
      <c r="A82" s="27" t="s">
        <v>343</v>
      </c>
      <c r="B82" s="133" t="s">
        <v>344</v>
      </c>
      <c r="C82" s="134"/>
      <c r="D82" s="60">
        <f>AVERAGE(D83:D86)</f>
        <v>0.3</v>
      </c>
      <c r="E82" s="102"/>
    </row>
    <row r="83" spans="1:5" ht="38.25" x14ac:dyDescent="0.25">
      <c r="A83" s="28" t="s">
        <v>636</v>
      </c>
      <c r="B83" s="29" t="s">
        <v>637</v>
      </c>
      <c r="C83" s="29" t="s">
        <v>638</v>
      </c>
      <c r="D83" s="51">
        <v>0.2</v>
      </c>
      <c r="E83" s="38" t="s">
        <v>844</v>
      </c>
    </row>
    <row r="84" spans="1:5" ht="51" x14ac:dyDescent="0.25">
      <c r="A84" s="28" t="s">
        <v>639</v>
      </c>
      <c r="B84" s="29" t="s">
        <v>640</v>
      </c>
      <c r="C84" s="29" t="s">
        <v>641</v>
      </c>
      <c r="D84" s="51">
        <v>0.5</v>
      </c>
      <c r="E84" s="38" t="s">
        <v>845</v>
      </c>
    </row>
    <row r="85" spans="1:5" ht="38.25" x14ac:dyDescent="0.25">
      <c r="A85" s="28" t="s">
        <v>642</v>
      </c>
      <c r="B85" s="29" t="s">
        <v>643</v>
      </c>
      <c r="C85" s="29" t="s">
        <v>644</v>
      </c>
      <c r="D85" s="51">
        <v>0</v>
      </c>
      <c r="E85" s="38" t="s">
        <v>823</v>
      </c>
    </row>
    <row r="86" spans="1:5" ht="38.25" x14ac:dyDescent="0.25">
      <c r="A86" s="28" t="s">
        <v>645</v>
      </c>
      <c r="B86" s="29" t="s">
        <v>646</v>
      </c>
      <c r="C86" s="29" t="s">
        <v>647</v>
      </c>
      <c r="D86" s="51">
        <v>0.5</v>
      </c>
      <c r="E86" s="38" t="s">
        <v>846</v>
      </c>
    </row>
    <row r="87" spans="1:5" x14ac:dyDescent="0.25">
      <c r="A87" s="27" t="s">
        <v>345</v>
      </c>
      <c r="B87" s="48" t="s">
        <v>346</v>
      </c>
      <c r="C87" s="49"/>
      <c r="D87" s="60">
        <f>D88</f>
        <v>0.5</v>
      </c>
      <c r="E87" s="102"/>
    </row>
    <row r="88" spans="1:5" ht="38.25" x14ac:dyDescent="0.25">
      <c r="A88" s="28" t="s">
        <v>648</v>
      </c>
      <c r="B88" s="29" t="s">
        <v>649</v>
      </c>
      <c r="C88" s="29" t="s">
        <v>650</v>
      </c>
      <c r="D88" s="51">
        <v>0.5</v>
      </c>
      <c r="E88" s="38" t="s">
        <v>824</v>
      </c>
    </row>
    <row r="89" spans="1:5" x14ac:dyDescent="0.25">
      <c r="A89" s="27" t="s">
        <v>347</v>
      </c>
      <c r="B89" s="48" t="s">
        <v>348</v>
      </c>
      <c r="C89" s="49"/>
      <c r="D89" s="60">
        <f>D90</f>
        <v>0.75</v>
      </c>
      <c r="E89" s="102"/>
    </row>
    <row r="90" spans="1:5" ht="51" x14ac:dyDescent="0.25">
      <c r="A90" s="28" t="s">
        <v>651</v>
      </c>
      <c r="B90" s="29" t="s">
        <v>652</v>
      </c>
      <c r="C90" s="38" t="s">
        <v>653</v>
      </c>
      <c r="D90" s="54">
        <v>0.75</v>
      </c>
      <c r="E90" s="38" t="s">
        <v>847</v>
      </c>
    </row>
    <row r="91" spans="1:5" x14ac:dyDescent="0.25">
      <c r="A91" s="27" t="s">
        <v>349</v>
      </c>
      <c r="B91" s="48" t="s">
        <v>350</v>
      </c>
      <c r="C91" s="49"/>
      <c r="D91" s="60">
        <f>AVERAGE(D92:D95)</f>
        <v>0.3125</v>
      </c>
      <c r="E91" s="102"/>
    </row>
    <row r="92" spans="1:5" ht="51" x14ac:dyDescent="0.25">
      <c r="A92" s="39" t="s">
        <v>654</v>
      </c>
      <c r="B92" s="40" t="s">
        <v>655</v>
      </c>
      <c r="C92" s="38" t="s">
        <v>656</v>
      </c>
      <c r="D92" s="54">
        <v>0.5</v>
      </c>
      <c r="E92" s="38" t="s">
        <v>848</v>
      </c>
    </row>
    <row r="93" spans="1:5" ht="25.5" x14ac:dyDescent="0.25">
      <c r="A93" s="39" t="s">
        <v>657</v>
      </c>
      <c r="B93" s="40" t="s">
        <v>658</v>
      </c>
      <c r="C93" s="38" t="s">
        <v>659</v>
      </c>
      <c r="D93" s="54">
        <v>0</v>
      </c>
      <c r="E93" s="38" t="s">
        <v>825</v>
      </c>
    </row>
    <row r="94" spans="1:5" ht="38.25" x14ac:dyDescent="0.25">
      <c r="A94" s="39" t="s">
        <v>660</v>
      </c>
      <c r="B94" s="40" t="s">
        <v>661</v>
      </c>
      <c r="C94" s="40" t="s">
        <v>662</v>
      </c>
      <c r="D94" s="54">
        <v>0</v>
      </c>
      <c r="E94" s="38" t="s">
        <v>826</v>
      </c>
    </row>
    <row r="95" spans="1:5" ht="38.25" x14ac:dyDescent="0.25">
      <c r="A95" s="28" t="s">
        <v>663</v>
      </c>
      <c r="B95" s="29" t="s">
        <v>664</v>
      </c>
      <c r="C95" s="29" t="s">
        <v>665</v>
      </c>
      <c r="D95" s="51">
        <v>0.75</v>
      </c>
      <c r="E95" s="38" t="s">
        <v>827</v>
      </c>
    </row>
    <row r="96" spans="1:5" x14ac:dyDescent="0.25">
      <c r="A96" s="27" t="s">
        <v>351</v>
      </c>
      <c r="B96" s="48" t="s">
        <v>352</v>
      </c>
      <c r="C96" s="49"/>
      <c r="D96" s="60">
        <f>D97</f>
        <v>0.75</v>
      </c>
      <c r="E96" s="102"/>
    </row>
    <row r="97" spans="1:6" ht="38.25" x14ac:dyDescent="0.25">
      <c r="A97" s="28" t="s">
        <v>666</v>
      </c>
      <c r="B97" s="29" t="s">
        <v>667</v>
      </c>
      <c r="C97" s="29" t="s">
        <v>668</v>
      </c>
      <c r="D97" s="51">
        <v>0.75</v>
      </c>
      <c r="E97" s="38" t="s">
        <v>849</v>
      </c>
    </row>
    <row r="98" spans="1:6" x14ac:dyDescent="0.25">
      <c r="A98" s="27" t="s">
        <v>353</v>
      </c>
      <c r="B98" s="48" t="s">
        <v>354</v>
      </c>
      <c r="C98" s="49"/>
      <c r="D98" s="60">
        <f>AVERAGE(D99:D100)</f>
        <v>0.875</v>
      </c>
      <c r="E98" s="102"/>
    </row>
    <row r="99" spans="1:6" ht="51" x14ac:dyDescent="0.25">
      <c r="A99" s="39" t="s">
        <v>669</v>
      </c>
      <c r="B99" s="40" t="s">
        <v>670</v>
      </c>
      <c r="C99" s="40" t="s">
        <v>671</v>
      </c>
      <c r="D99" s="54">
        <v>1</v>
      </c>
      <c r="E99" s="38" t="s">
        <v>850</v>
      </c>
    </row>
    <row r="100" spans="1:6" ht="63.75" x14ac:dyDescent="0.25">
      <c r="A100" s="39" t="s">
        <v>672</v>
      </c>
      <c r="B100" s="40" t="s">
        <v>673</v>
      </c>
      <c r="C100" s="40" t="s">
        <v>674</v>
      </c>
      <c r="D100" s="54">
        <v>0.75</v>
      </c>
      <c r="E100" s="38" t="s">
        <v>851</v>
      </c>
    </row>
    <row r="101" spans="1:6" ht="15" customHeight="1" x14ac:dyDescent="0.25">
      <c r="A101" s="27" t="s">
        <v>355</v>
      </c>
      <c r="B101" s="133" t="s">
        <v>356</v>
      </c>
      <c r="C101" s="134"/>
      <c r="D101" s="60">
        <f>AVERAGE(D102)</f>
        <v>1</v>
      </c>
      <c r="E101" s="102"/>
    </row>
    <row r="102" spans="1:6" ht="51" x14ac:dyDescent="0.25">
      <c r="A102" s="28" t="s">
        <v>675</v>
      </c>
      <c r="B102" s="29" t="s">
        <v>676</v>
      </c>
      <c r="C102" s="29" t="s">
        <v>677</v>
      </c>
      <c r="D102" s="51">
        <v>1</v>
      </c>
      <c r="E102" s="38" t="s">
        <v>828</v>
      </c>
    </row>
    <row r="103" spans="1:6" x14ac:dyDescent="0.25">
      <c r="A103" s="24" t="s">
        <v>357</v>
      </c>
      <c r="B103" s="25" t="s">
        <v>358</v>
      </c>
      <c r="C103" s="26"/>
      <c r="D103" s="100">
        <f>AVERAGE(D104,D108)</f>
        <v>0.875</v>
      </c>
      <c r="E103" s="46"/>
    </row>
    <row r="104" spans="1:6" x14ac:dyDescent="0.25">
      <c r="A104" s="27" t="s">
        <v>359</v>
      </c>
      <c r="B104" s="48" t="s">
        <v>360</v>
      </c>
      <c r="C104" s="49"/>
      <c r="D104" s="60">
        <f>AVERAGE(D105:D107)</f>
        <v>1</v>
      </c>
      <c r="E104" s="102"/>
    </row>
    <row r="105" spans="1:6" ht="25.5" x14ac:dyDescent="0.25">
      <c r="A105" s="39" t="s">
        <v>678</v>
      </c>
      <c r="B105" s="40" t="s">
        <v>679</v>
      </c>
      <c r="C105" s="40" t="s">
        <v>852</v>
      </c>
      <c r="D105" s="54">
        <v>1</v>
      </c>
      <c r="E105" s="128" t="s">
        <v>869</v>
      </c>
      <c r="F105" s="108"/>
    </row>
    <row r="106" spans="1:6" ht="51" x14ac:dyDescent="0.25">
      <c r="A106" s="39" t="s">
        <v>680</v>
      </c>
      <c r="B106" s="40" t="s">
        <v>681</v>
      </c>
      <c r="C106" s="38" t="s">
        <v>853</v>
      </c>
      <c r="D106" s="54">
        <v>1</v>
      </c>
      <c r="E106" s="140"/>
      <c r="F106" s="105"/>
    </row>
    <row r="107" spans="1:6" ht="25.5" x14ac:dyDescent="0.25">
      <c r="A107" s="39" t="s">
        <v>682</v>
      </c>
      <c r="B107" s="40" t="s">
        <v>683</v>
      </c>
      <c r="C107" s="38" t="s">
        <v>684</v>
      </c>
      <c r="D107" s="54">
        <v>1</v>
      </c>
      <c r="E107" s="129"/>
      <c r="F107" s="105"/>
    </row>
    <row r="108" spans="1:6" x14ac:dyDescent="0.25">
      <c r="A108" s="27" t="s">
        <v>361</v>
      </c>
      <c r="B108" s="48" t="s">
        <v>362</v>
      </c>
      <c r="C108" s="49"/>
      <c r="D108" s="60">
        <f>AVERAGE(D109:D112)</f>
        <v>0.75</v>
      </c>
      <c r="E108" s="102"/>
    </row>
    <row r="109" spans="1:6" ht="51" x14ac:dyDescent="0.25">
      <c r="A109" s="41" t="s">
        <v>685</v>
      </c>
      <c r="B109" s="42" t="s">
        <v>686</v>
      </c>
      <c r="C109" s="43" t="s">
        <v>687</v>
      </c>
      <c r="D109" s="52">
        <v>0.5</v>
      </c>
      <c r="E109" s="32" t="s">
        <v>834</v>
      </c>
      <c r="F109" s="105"/>
    </row>
    <row r="110" spans="1:6" ht="38.25" x14ac:dyDescent="0.25">
      <c r="A110" s="39" t="s">
        <v>688</v>
      </c>
      <c r="B110" s="40" t="s">
        <v>689</v>
      </c>
      <c r="C110" s="43" t="s">
        <v>690</v>
      </c>
      <c r="D110" s="52">
        <v>1</v>
      </c>
      <c r="E110" s="32" t="s">
        <v>854</v>
      </c>
      <c r="F110" s="105"/>
    </row>
    <row r="111" spans="1:6" ht="38.25" x14ac:dyDescent="0.25">
      <c r="A111" s="39" t="s">
        <v>691</v>
      </c>
      <c r="B111" s="40" t="s">
        <v>692</v>
      </c>
      <c r="C111" s="43" t="s">
        <v>693</v>
      </c>
      <c r="D111" s="52">
        <v>0.5</v>
      </c>
      <c r="E111" s="32" t="s">
        <v>834</v>
      </c>
      <c r="F111" s="105"/>
    </row>
    <row r="112" spans="1:6" ht="51" x14ac:dyDescent="0.25">
      <c r="A112" s="44" t="s">
        <v>694</v>
      </c>
      <c r="B112" s="40" t="s">
        <v>695</v>
      </c>
      <c r="C112" s="43" t="s">
        <v>696</v>
      </c>
      <c r="D112" s="55">
        <v>1</v>
      </c>
      <c r="E112" s="30" t="s">
        <v>855</v>
      </c>
    </row>
    <row r="113" spans="1:5" x14ac:dyDescent="0.25">
      <c r="A113" s="24" t="s">
        <v>363</v>
      </c>
      <c r="B113" s="135" t="s">
        <v>364</v>
      </c>
      <c r="C113" s="136"/>
      <c r="D113" s="101">
        <f>AVERAGE(D114,D118,D128)</f>
        <v>0.16111111111111112</v>
      </c>
      <c r="E113" s="46"/>
    </row>
    <row r="114" spans="1:5" ht="15" customHeight="1" x14ac:dyDescent="0.25">
      <c r="A114" s="27" t="s">
        <v>365</v>
      </c>
      <c r="B114" s="133" t="s">
        <v>366</v>
      </c>
      <c r="C114" s="134"/>
      <c r="D114" s="60">
        <f>AVERAGE(D115:D117)</f>
        <v>0.20000000000000004</v>
      </c>
      <c r="E114" s="102"/>
    </row>
    <row r="115" spans="1:5" ht="38.25" x14ac:dyDescent="0.25">
      <c r="A115" s="28" t="s">
        <v>697</v>
      </c>
      <c r="B115" s="29" t="s">
        <v>698</v>
      </c>
      <c r="C115" s="29" t="s">
        <v>858</v>
      </c>
      <c r="D115" s="51">
        <v>0.2</v>
      </c>
      <c r="E115" s="128" t="s">
        <v>870</v>
      </c>
    </row>
    <row r="116" spans="1:5" ht="51" x14ac:dyDescent="0.25">
      <c r="A116" s="28" t="s">
        <v>699</v>
      </c>
      <c r="B116" s="29" t="s">
        <v>700</v>
      </c>
      <c r="C116" s="29" t="s">
        <v>857</v>
      </c>
      <c r="D116" s="51">
        <v>0.2</v>
      </c>
      <c r="E116" s="140"/>
    </row>
    <row r="117" spans="1:5" ht="63.75" x14ac:dyDescent="0.25">
      <c r="A117" s="28" t="s">
        <v>701</v>
      </c>
      <c r="B117" s="29" t="s">
        <v>702</v>
      </c>
      <c r="C117" s="30" t="s">
        <v>703</v>
      </c>
      <c r="D117" s="51">
        <v>0.2</v>
      </c>
      <c r="E117" s="129"/>
    </row>
    <row r="118" spans="1:5" ht="15" customHeight="1" x14ac:dyDescent="0.25">
      <c r="A118" s="27" t="s">
        <v>367</v>
      </c>
      <c r="B118" s="133" t="s">
        <v>368</v>
      </c>
      <c r="C118" s="134"/>
      <c r="D118" s="60">
        <f>AVERAGE(D119:D127)</f>
        <v>0.28333333333333333</v>
      </c>
      <c r="E118" s="102"/>
    </row>
    <row r="119" spans="1:5" ht="51" x14ac:dyDescent="0.25">
      <c r="A119" s="39" t="s">
        <v>704</v>
      </c>
      <c r="B119" s="40" t="s">
        <v>705</v>
      </c>
      <c r="C119" s="40" t="s">
        <v>706</v>
      </c>
      <c r="D119" s="54">
        <v>0.2</v>
      </c>
      <c r="E119" s="38" t="s">
        <v>871</v>
      </c>
    </row>
    <row r="120" spans="1:5" ht="38.25" x14ac:dyDescent="0.25">
      <c r="A120" s="39" t="s">
        <v>707</v>
      </c>
      <c r="B120" s="40" t="s">
        <v>708</v>
      </c>
      <c r="C120" s="40" t="s">
        <v>709</v>
      </c>
      <c r="D120" s="54">
        <v>0</v>
      </c>
      <c r="E120" s="38" t="s">
        <v>859</v>
      </c>
    </row>
    <row r="121" spans="1:5" ht="51" x14ac:dyDescent="0.25">
      <c r="A121" s="39" t="s">
        <v>710</v>
      </c>
      <c r="B121" s="40" t="s">
        <v>711</v>
      </c>
      <c r="C121" s="40" t="s">
        <v>860</v>
      </c>
      <c r="D121" s="54">
        <v>0.5</v>
      </c>
      <c r="E121" s="128" t="s">
        <v>863</v>
      </c>
    </row>
    <row r="122" spans="1:5" ht="38.25" x14ac:dyDescent="0.25">
      <c r="A122" s="39" t="s">
        <v>712</v>
      </c>
      <c r="B122" s="40" t="s">
        <v>713</v>
      </c>
      <c r="C122" s="40" t="s">
        <v>714</v>
      </c>
      <c r="D122" s="54">
        <v>0.2</v>
      </c>
      <c r="E122" s="140"/>
    </row>
    <row r="123" spans="1:5" ht="38.25" x14ac:dyDescent="0.25">
      <c r="A123" s="39" t="s">
        <v>715</v>
      </c>
      <c r="B123" s="40" t="s">
        <v>716</v>
      </c>
      <c r="C123" s="40" t="s">
        <v>717</v>
      </c>
      <c r="D123" s="54">
        <v>0.2</v>
      </c>
      <c r="E123" s="129"/>
    </row>
    <row r="124" spans="1:5" ht="51" x14ac:dyDescent="0.25">
      <c r="A124" s="39" t="s">
        <v>718</v>
      </c>
      <c r="B124" s="40" t="s">
        <v>719</v>
      </c>
      <c r="C124" s="40" t="s">
        <v>861</v>
      </c>
      <c r="D124" s="54">
        <v>0.75</v>
      </c>
      <c r="E124" s="38" t="s">
        <v>846</v>
      </c>
    </row>
    <row r="125" spans="1:5" ht="25.5" x14ac:dyDescent="0.25">
      <c r="A125" s="28" t="s">
        <v>720</v>
      </c>
      <c r="B125" s="29" t="s">
        <v>721</v>
      </c>
      <c r="C125" s="29" t="s">
        <v>862</v>
      </c>
      <c r="D125" s="51">
        <v>0</v>
      </c>
      <c r="E125" s="38" t="s">
        <v>864</v>
      </c>
    </row>
    <row r="126" spans="1:5" ht="25.5" x14ac:dyDescent="0.25">
      <c r="A126" s="28" t="s">
        <v>722</v>
      </c>
      <c r="B126" s="29" t="s">
        <v>723</v>
      </c>
      <c r="C126" s="29" t="s">
        <v>724</v>
      </c>
      <c r="D126" s="51">
        <v>0.2</v>
      </c>
      <c r="E126" s="128" t="s">
        <v>872</v>
      </c>
    </row>
    <row r="127" spans="1:5" ht="38.25" x14ac:dyDescent="0.25">
      <c r="A127" s="39" t="s">
        <v>725</v>
      </c>
      <c r="B127" s="40" t="s">
        <v>726</v>
      </c>
      <c r="C127" s="29" t="s">
        <v>727</v>
      </c>
      <c r="D127" s="51">
        <v>0.5</v>
      </c>
      <c r="E127" s="129"/>
    </row>
    <row r="128" spans="1:5" x14ac:dyDescent="0.25">
      <c r="A128" s="27" t="s">
        <v>369</v>
      </c>
      <c r="B128" s="48" t="s">
        <v>370</v>
      </c>
      <c r="C128" s="49"/>
      <c r="D128" s="60">
        <f>D129</f>
        <v>0</v>
      </c>
      <c r="E128" s="102"/>
    </row>
    <row r="129" spans="1:6" ht="25.5" x14ac:dyDescent="0.25">
      <c r="A129" s="28" t="s">
        <v>728</v>
      </c>
      <c r="B129" s="29" t="s">
        <v>729</v>
      </c>
      <c r="C129" s="29" t="s">
        <v>730</v>
      </c>
      <c r="D129" s="51">
        <v>0</v>
      </c>
      <c r="E129" s="38" t="s">
        <v>856</v>
      </c>
    </row>
    <row r="130" spans="1:6" x14ac:dyDescent="0.25">
      <c r="A130" s="24" t="s">
        <v>371</v>
      </c>
      <c r="B130" s="25" t="s">
        <v>372</v>
      </c>
      <c r="C130" s="26"/>
      <c r="D130" s="101">
        <f>AVERAGE(D131,D135)</f>
        <v>0.11666666666666667</v>
      </c>
      <c r="E130" s="46"/>
    </row>
    <row r="131" spans="1:6" ht="15" customHeight="1" x14ac:dyDescent="0.25">
      <c r="A131" s="27" t="s">
        <v>373</v>
      </c>
      <c r="B131" s="133" t="s">
        <v>374</v>
      </c>
      <c r="C131" s="134"/>
      <c r="D131" s="60">
        <f>AVERAGE(D132:D134)</f>
        <v>0.13333333333333333</v>
      </c>
      <c r="E131" s="102"/>
    </row>
    <row r="132" spans="1:6" ht="38.25" x14ac:dyDescent="0.25">
      <c r="A132" s="39" t="s">
        <v>731</v>
      </c>
      <c r="B132" s="40" t="s">
        <v>732</v>
      </c>
      <c r="C132" s="38" t="s">
        <v>733</v>
      </c>
      <c r="D132" s="54">
        <v>0.2</v>
      </c>
      <c r="E132" s="128" t="s">
        <v>873</v>
      </c>
      <c r="F132" s="105"/>
    </row>
    <row r="133" spans="1:6" ht="51" x14ac:dyDescent="0.25">
      <c r="A133" s="39" t="s">
        <v>734</v>
      </c>
      <c r="B133" s="40" t="s">
        <v>735</v>
      </c>
      <c r="C133" s="38" t="s">
        <v>736</v>
      </c>
      <c r="D133" s="54">
        <v>0.2</v>
      </c>
      <c r="E133" s="140"/>
      <c r="F133" s="105"/>
    </row>
    <row r="134" spans="1:6" ht="51" x14ac:dyDescent="0.25">
      <c r="A134" s="39" t="s">
        <v>737</v>
      </c>
      <c r="B134" s="40" t="s">
        <v>738</v>
      </c>
      <c r="C134" s="38" t="s">
        <v>739</v>
      </c>
      <c r="D134" s="54">
        <v>0</v>
      </c>
      <c r="E134" s="129"/>
      <c r="F134" s="105"/>
    </row>
    <row r="135" spans="1:6" ht="15" customHeight="1" x14ac:dyDescent="0.25">
      <c r="A135" s="27" t="s">
        <v>375</v>
      </c>
      <c r="B135" s="133" t="s">
        <v>376</v>
      </c>
      <c r="C135" s="134"/>
      <c r="D135" s="60">
        <f>AVERAGE(D136:D137)</f>
        <v>0.1</v>
      </c>
      <c r="E135" s="102"/>
    </row>
    <row r="136" spans="1:6" ht="25.5" x14ac:dyDescent="0.25">
      <c r="A136" s="39" t="s">
        <v>740</v>
      </c>
      <c r="B136" s="40" t="s">
        <v>741</v>
      </c>
      <c r="C136" s="38" t="s">
        <v>742</v>
      </c>
      <c r="D136" s="54">
        <v>0</v>
      </c>
      <c r="E136" s="128" t="s">
        <v>874</v>
      </c>
    </row>
    <row r="137" spans="1:6" ht="63.75" x14ac:dyDescent="0.25">
      <c r="A137" s="39" t="s">
        <v>743</v>
      </c>
      <c r="B137" s="40" t="s">
        <v>744</v>
      </c>
      <c r="C137" s="38" t="s">
        <v>745</v>
      </c>
      <c r="D137" s="54">
        <v>0.2</v>
      </c>
      <c r="E137" s="129"/>
    </row>
    <row r="138" spans="1:6" x14ac:dyDescent="0.25">
      <c r="A138" s="24" t="s">
        <v>377</v>
      </c>
      <c r="B138" s="135" t="s">
        <v>378</v>
      </c>
      <c r="C138" s="136"/>
      <c r="D138" s="100">
        <f>D139</f>
        <v>0.70714285714285707</v>
      </c>
      <c r="E138" s="46"/>
    </row>
    <row r="139" spans="1:6" ht="15" customHeight="1" x14ac:dyDescent="0.25">
      <c r="A139" s="27" t="s">
        <v>379</v>
      </c>
      <c r="B139" s="133" t="s">
        <v>380</v>
      </c>
      <c r="C139" s="134"/>
      <c r="D139" s="60">
        <f>AVERAGE(D140:D146)</f>
        <v>0.70714285714285707</v>
      </c>
      <c r="E139" s="102"/>
    </row>
    <row r="140" spans="1:6" ht="38.25" x14ac:dyDescent="0.25">
      <c r="A140" s="39" t="s">
        <v>746</v>
      </c>
      <c r="B140" s="40" t="s">
        <v>747</v>
      </c>
      <c r="C140" s="38" t="s">
        <v>748</v>
      </c>
      <c r="D140" s="54">
        <v>0.2</v>
      </c>
      <c r="E140" s="128" t="s">
        <v>875</v>
      </c>
      <c r="F140" s="107"/>
    </row>
    <row r="141" spans="1:6" ht="25.5" x14ac:dyDescent="0.25">
      <c r="A141" s="39" t="s">
        <v>749</v>
      </c>
      <c r="B141" s="40" t="s">
        <v>750</v>
      </c>
      <c r="C141" s="38" t="s">
        <v>751</v>
      </c>
      <c r="D141" s="54">
        <v>0.8</v>
      </c>
      <c r="E141" s="140"/>
      <c r="F141" s="107"/>
    </row>
    <row r="142" spans="1:6" ht="51" x14ac:dyDescent="0.25">
      <c r="A142" s="39" t="s">
        <v>752</v>
      </c>
      <c r="B142" s="40" t="s">
        <v>753</v>
      </c>
      <c r="C142" s="38" t="s">
        <v>754</v>
      </c>
      <c r="D142" s="54">
        <v>0.75</v>
      </c>
      <c r="E142" s="140"/>
      <c r="F142" s="107"/>
    </row>
    <row r="143" spans="1:6" ht="38.25" x14ac:dyDescent="0.25">
      <c r="A143" s="39" t="s">
        <v>755</v>
      </c>
      <c r="B143" s="40" t="s">
        <v>756</v>
      </c>
      <c r="C143" s="38" t="s">
        <v>757</v>
      </c>
      <c r="D143" s="54">
        <v>0.8</v>
      </c>
      <c r="E143" s="140"/>
      <c r="F143" s="107"/>
    </row>
    <row r="144" spans="1:6" ht="25.5" x14ac:dyDescent="0.25">
      <c r="A144" s="39" t="s">
        <v>758</v>
      </c>
      <c r="B144" s="40" t="s">
        <v>759</v>
      </c>
      <c r="C144" s="38" t="s">
        <v>760</v>
      </c>
      <c r="D144" s="54">
        <v>0.8</v>
      </c>
      <c r="E144" s="140"/>
      <c r="F144" s="107"/>
    </row>
    <row r="145" spans="1:6" ht="38.25" x14ac:dyDescent="0.25">
      <c r="A145" s="39" t="s">
        <v>761</v>
      </c>
      <c r="B145" s="40" t="s">
        <v>762</v>
      </c>
      <c r="C145" s="38" t="s">
        <v>763</v>
      </c>
      <c r="D145" s="54">
        <v>0.8</v>
      </c>
      <c r="E145" s="140"/>
      <c r="F145" s="107"/>
    </row>
    <row r="146" spans="1:6" ht="38.25" x14ac:dyDescent="0.25">
      <c r="A146" s="39" t="s">
        <v>764</v>
      </c>
      <c r="B146" s="40" t="s">
        <v>765</v>
      </c>
      <c r="C146" s="38" t="s">
        <v>766</v>
      </c>
      <c r="D146" s="54">
        <v>0.8</v>
      </c>
      <c r="E146" s="129"/>
      <c r="F146" s="107"/>
    </row>
    <row r="147" spans="1:6" ht="15" customHeight="1" x14ac:dyDescent="0.25">
      <c r="A147" s="24" t="s">
        <v>381</v>
      </c>
      <c r="B147" s="135" t="s">
        <v>382</v>
      </c>
      <c r="C147" s="136"/>
      <c r="D147" s="106">
        <f>AVERAGE(D148,D152)</f>
        <v>0.75</v>
      </c>
      <c r="E147" s="103"/>
    </row>
    <row r="148" spans="1:6" ht="15" customHeight="1" x14ac:dyDescent="0.25">
      <c r="A148" s="27" t="s">
        <v>383</v>
      </c>
      <c r="B148" s="48" t="s">
        <v>384</v>
      </c>
      <c r="C148" s="49"/>
      <c r="D148" s="60">
        <f>AVERAGE(D149:D151)</f>
        <v>0.75</v>
      </c>
      <c r="E148" s="102"/>
    </row>
    <row r="149" spans="1:6" ht="63.75" customHeight="1" x14ac:dyDescent="0.25">
      <c r="A149" s="28" t="s">
        <v>767</v>
      </c>
      <c r="B149" s="29" t="s">
        <v>768</v>
      </c>
      <c r="C149" s="38" t="s">
        <v>769</v>
      </c>
      <c r="D149" s="54">
        <v>0.75</v>
      </c>
      <c r="E149" s="128" t="s">
        <v>876</v>
      </c>
    </row>
    <row r="150" spans="1:6" ht="51" x14ac:dyDescent="0.25">
      <c r="A150" s="28" t="s">
        <v>770</v>
      </c>
      <c r="B150" s="29" t="s">
        <v>771</v>
      </c>
      <c r="C150" s="38" t="s">
        <v>772</v>
      </c>
      <c r="D150" s="54">
        <v>0.75</v>
      </c>
      <c r="E150" s="140"/>
    </row>
    <row r="151" spans="1:6" ht="51" x14ac:dyDescent="0.25">
      <c r="A151" s="28" t="s">
        <v>773</v>
      </c>
      <c r="B151" s="29" t="s">
        <v>774</v>
      </c>
      <c r="C151" s="38" t="s">
        <v>775</v>
      </c>
      <c r="D151" s="54">
        <v>0.75</v>
      </c>
      <c r="E151" s="129"/>
    </row>
    <row r="152" spans="1:6" x14ac:dyDescent="0.25">
      <c r="A152" s="27" t="s">
        <v>385</v>
      </c>
      <c r="B152" s="48" t="s">
        <v>386</v>
      </c>
      <c r="C152" s="49"/>
      <c r="D152" s="60">
        <f>D153</f>
        <v>0.75</v>
      </c>
      <c r="E152" s="102"/>
    </row>
    <row r="153" spans="1:6" ht="38.25" x14ac:dyDescent="0.25">
      <c r="A153" s="28" t="s">
        <v>776</v>
      </c>
      <c r="B153" s="29" t="s">
        <v>777</v>
      </c>
      <c r="C153" s="38" t="s">
        <v>778</v>
      </c>
      <c r="D153" s="54">
        <v>0.75</v>
      </c>
      <c r="E153" s="38" t="s">
        <v>877</v>
      </c>
    </row>
    <row r="154" spans="1:6" x14ac:dyDescent="0.25">
      <c r="A154" s="24" t="s">
        <v>387</v>
      </c>
      <c r="B154" s="58" t="s">
        <v>388</v>
      </c>
      <c r="C154" s="59"/>
      <c r="D154" s="61">
        <f>AVERAGE(D155,D161)</f>
        <v>0.24500000000000002</v>
      </c>
      <c r="E154" s="103"/>
    </row>
    <row r="155" spans="1:6" ht="15" customHeight="1" x14ac:dyDescent="0.25">
      <c r="A155" s="27" t="s">
        <v>389</v>
      </c>
      <c r="B155" s="133" t="s">
        <v>390</v>
      </c>
      <c r="C155" s="134"/>
      <c r="D155" s="60">
        <f>AVERAGE(D156:D160)</f>
        <v>0.49000000000000005</v>
      </c>
      <c r="E155" s="102"/>
    </row>
    <row r="156" spans="1:6" ht="63.75" x14ac:dyDescent="0.25">
      <c r="A156" s="39" t="s">
        <v>779</v>
      </c>
      <c r="B156" s="40" t="s">
        <v>780</v>
      </c>
      <c r="C156" s="38" t="s">
        <v>781</v>
      </c>
      <c r="D156" s="54">
        <v>0.5</v>
      </c>
      <c r="E156" s="38" t="s">
        <v>865</v>
      </c>
    </row>
    <row r="157" spans="1:6" ht="51" x14ac:dyDescent="0.25">
      <c r="A157" s="39" t="s">
        <v>782</v>
      </c>
      <c r="B157" s="40" t="s">
        <v>783</v>
      </c>
      <c r="C157" s="38" t="s">
        <v>784</v>
      </c>
      <c r="D157" s="54">
        <v>0.2</v>
      </c>
      <c r="E157" s="38" t="s">
        <v>866</v>
      </c>
    </row>
    <row r="158" spans="1:6" ht="51" x14ac:dyDescent="0.25">
      <c r="A158" s="39" t="s">
        <v>785</v>
      </c>
      <c r="B158" s="40" t="s">
        <v>786</v>
      </c>
      <c r="C158" s="38" t="s">
        <v>787</v>
      </c>
      <c r="D158" s="54">
        <v>0.75</v>
      </c>
      <c r="E158" s="38" t="s">
        <v>867</v>
      </c>
    </row>
    <row r="159" spans="1:6" ht="38.25" x14ac:dyDescent="0.25">
      <c r="A159" s="39" t="s">
        <v>788</v>
      </c>
      <c r="B159" s="40" t="s">
        <v>789</v>
      </c>
      <c r="C159" s="40" t="s">
        <v>790</v>
      </c>
      <c r="D159" s="54">
        <v>0.8</v>
      </c>
      <c r="E159" s="38" t="s">
        <v>868</v>
      </c>
    </row>
    <row r="160" spans="1:6" ht="25.5" x14ac:dyDescent="0.25">
      <c r="A160" s="39" t="s">
        <v>791</v>
      </c>
      <c r="B160" s="40" t="s">
        <v>792</v>
      </c>
      <c r="C160" s="40" t="s">
        <v>793</v>
      </c>
      <c r="D160" s="54">
        <v>0.2</v>
      </c>
      <c r="E160" s="38" t="s">
        <v>836</v>
      </c>
    </row>
    <row r="161" spans="1:5" x14ac:dyDescent="0.25">
      <c r="A161" s="27" t="s">
        <v>391</v>
      </c>
      <c r="B161" s="48" t="s">
        <v>392</v>
      </c>
      <c r="C161" s="49"/>
      <c r="D161" s="60">
        <f>AVERAGE(D162:D164)</f>
        <v>0</v>
      </c>
      <c r="E161" s="102"/>
    </row>
    <row r="162" spans="1:5" ht="63.75" x14ac:dyDescent="0.25">
      <c r="A162" s="39" t="s">
        <v>794</v>
      </c>
      <c r="B162" s="40" t="s">
        <v>795</v>
      </c>
      <c r="C162" s="38" t="s">
        <v>796</v>
      </c>
      <c r="D162" s="54">
        <v>0</v>
      </c>
      <c r="E162" s="128" t="s">
        <v>878</v>
      </c>
    </row>
    <row r="163" spans="1:5" ht="51" x14ac:dyDescent="0.25">
      <c r="A163" s="39" t="s">
        <v>797</v>
      </c>
      <c r="B163" s="40" t="s">
        <v>798</v>
      </c>
      <c r="C163" s="38" t="s">
        <v>799</v>
      </c>
      <c r="D163" s="54">
        <v>0</v>
      </c>
      <c r="E163" s="140"/>
    </row>
    <row r="164" spans="1:5" ht="38.25" x14ac:dyDescent="0.25">
      <c r="A164" s="39" t="s">
        <v>800</v>
      </c>
      <c r="B164" s="40" t="s">
        <v>801</v>
      </c>
      <c r="C164" s="38" t="s">
        <v>802</v>
      </c>
      <c r="D164" s="54">
        <v>0</v>
      </c>
      <c r="E164" s="129"/>
    </row>
  </sheetData>
  <mergeCells count="32">
    <mergeCell ref="B118:C118"/>
    <mergeCell ref="E105:E107"/>
    <mergeCell ref="E136:E137"/>
    <mergeCell ref="E140:E146"/>
    <mergeCell ref="E149:E151"/>
    <mergeCell ref="E162:E164"/>
    <mergeCell ref="E42:E43"/>
    <mergeCell ref="E45:E50"/>
    <mergeCell ref="E54:E58"/>
    <mergeCell ref="E28:E29"/>
    <mergeCell ref="E30:E31"/>
    <mergeCell ref="B3:C3"/>
    <mergeCell ref="B6:C6"/>
    <mergeCell ref="D1:E1"/>
    <mergeCell ref="E33:E35"/>
    <mergeCell ref="B41:C41"/>
    <mergeCell ref="E61:E62"/>
    <mergeCell ref="E65:E70"/>
    <mergeCell ref="B155:C155"/>
    <mergeCell ref="B147:C147"/>
    <mergeCell ref="B131:C131"/>
    <mergeCell ref="B135:C135"/>
    <mergeCell ref="B139:C139"/>
    <mergeCell ref="B138:C138"/>
    <mergeCell ref="E115:E117"/>
    <mergeCell ref="E121:E123"/>
    <mergeCell ref="E126:E127"/>
    <mergeCell ref="E132:E134"/>
    <mergeCell ref="B82:C82"/>
    <mergeCell ref="B101:C101"/>
    <mergeCell ref="B113:C113"/>
    <mergeCell ref="B114:C114"/>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07952-5DD4-4404-B8B7-437946D917C9}">
  <dimension ref="A1:B5"/>
  <sheetViews>
    <sheetView workbookViewId="0">
      <selection activeCell="B1" sqref="B1:B5"/>
    </sheetView>
  </sheetViews>
  <sheetFormatPr defaultRowHeight="15" x14ac:dyDescent="0.25"/>
  <sheetData>
    <row r="1" spans="1:2" x14ac:dyDescent="0.25">
      <c r="A1">
        <v>0</v>
      </c>
      <c r="B1" t="s">
        <v>460</v>
      </c>
    </row>
    <row r="2" spans="1:2" x14ac:dyDescent="0.25">
      <c r="A2">
        <v>20</v>
      </c>
      <c r="B2" t="s">
        <v>464</v>
      </c>
    </row>
    <row r="3" spans="1:2" x14ac:dyDescent="0.25">
      <c r="A3">
        <v>50</v>
      </c>
      <c r="B3" t="s">
        <v>461</v>
      </c>
    </row>
    <row r="4" spans="1:2" x14ac:dyDescent="0.25">
      <c r="A4">
        <v>75</v>
      </c>
      <c r="B4" t="s">
        <v>462</v>
      </c>
    </row>
    <row r="5" spans="1:2" x14ac:dyDescent="0.25">
      <c r="A5">
        <v>100</v>
      </c>
      <c r="B5" t="s">
        <v>463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Requisitos 27001</vt:lpstr>
      <vt:lpstr>Controles 27002</vt:lpstr>
      <vt:lpstr>Sheet2</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Munoz</dc:creator>
  <cp:lastModifiedBy>- Carol Hernández L.</cp:lastModifiedBy>
  <dcterms:created xsi:type="dcterms:W3CDTF">2020-07-06T02:55:55Z</dcterms:created>
  <dcterms:modified xsi:type="dcterms:W3CDTF">2020-10-14T04:47:34Z</dcterms:modified>
</cp:coreProperties>
</file>