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2" yWindow="-12" windowWidth="8160" windowHeight="5388" activeTab="1"/>
  </bookViews>
  <sheets>
    <sheet name="Resumen" sheetId="7" r:id="rId1"/>
    <sheet name="Análisis Diferencial" sheetId="6" r:id="rId2"/>
  </sheets>
  <definedNames>
    <definedName name="_xlnm._FilterDatabase" localSheetId="1" hidden="1">'Análisis Diferencial'!$A$9:$G$224</definedName>
    <definedName name="d2values">{1.128,1.693,2.059,2.326,2.534,2.704,2.847,2.97,3.078,3.173,3.258,3.336,3.407,3.472,3.532,3.588,3.64,3.689,3.735,3.778,3.819,3.858,3.895,3.931}</definedName>
    <definedName name="d3values">{0.853,0.888,0.88,0.864,0.848,0.833,0.82,0.808,0.797,0.787,0.778,0.77,0.763,0.756,0.75,0.744,0.739,0.734,0.729,0.724,0.72,0.716,0.712,0.708}</definedName>
    <definedName name="rrcode">#REF!</definedName>
    <definedName name="valuevx">42.314159</definedName>
  </definedNames>
  <calcPr calcId="145621"/>
  <webPublishing codePage="1252"/>
</workbook>
</file>

<file path=xl/calcChain.xml><?xml version="1.0" encoding="utf-8"?>
<calcChain xmlns="http://schemas.openxmlformats.org/spreadsheetml/2006/main">
  <c r="H3" i="7" l="1"/>
  <c r="E41" i="6"/>
  <c r="E40" i="6"/>
  <c r="E39" i="6"/>
  <c r="E38" i="6" l="1"/>
  <c r="E37" i="6"/>
  <c r="E36" i="6"/>
  <c r="E35" i="6"/>
  <c r="E34" i="6"/>
  <c r="E33" i="6"/>
  <c r="E32" i="6"/>
  <c r="E31" i="6"/>
  <c r="E30" i="6"/>
  <c r="E29" i="6"/>
  <c r="E28" i="6"/>
  <c r="E27" i="6"/>
  <c r="E26" i="6"/>
  <c r="E25" i="6"/>
  <c r="E24" i="6"/>
  <c r="F222" i="6" l="1"/>
  <c r="F219" i="6"/>
  <c r="F212" i="6"/>
  <c r="F205" i="6"/>
  <c r="F204" i="6" s="1"/>
  <c r="D13" i="7" s="1"/>
  <c r="F200" i="6"/>
  <c r="F197" i="6"/>
  <c r="F194" i="6"/>
  <c r="F188" i="6"/>
  <c r="F184" i="6"/>
  <c r="F181" i="6"/>
  <c r="F176" i="6"/>
  <c r="F174" i="6"/>
  <c r="F170" i="6"/>
  <c r="F167" i="6"/>
  <c r="F160" i="6"/>
  <c r="F152" i="6"/>
  <c r="F148" i="6"/>
  <c r="F143" i="6"/>
  <c r="F141" i="6"/>
  <c r="F133" i="6"/>
  <c r="F129" i="6"/>
  <c r="F123" i="6"/>
  <c r="F118" i="6"/>
  <c r="F115" i="6"/>
  <c r="F113" i="6"/>
  <c r="F110" i="6"/>
  <c r="F107" i="6"/>
  <c r="F103" i="6"/>
  <c r="F98" i="6"/>
  <c r="F173" i="6" l="1"/>
  <c r="D11" i="7" s="1"/>
  <c r="F196" i="6"/>
  <c r="D12" i="7" s="1"/>
  <c r="F140" i="6"/>
  <c r="D10" i="7" s="1"/>
  <c r="F97" i="6"/>
  <c r="D9" i="7" s="1"/>
  <c r="F211" i="6"/>
  <c r="D14" i="7" s="1"/>
  <c r="F89" i="6"/>
  <c r="F82" i="6"/>
  <c r="F81" i="6" l="1"/>
  <c r="D8" i="7" s="1"/>
  <c r="F77" i="6"/>
  <c r="F73" i="6"/>
  <c r="F69" i="6"/>
  <c r="F56" i="6"/>
  <c r="F47" i="6"/>
  <c r="F46" i="6" l="1"/>
  <c r="F68" i="6"/>
  <c r="F43" i="6"/>
  <c r="F42" i="6" s="1"/>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7" i="6"/>
  <c r="E66" i="6"/>
  <c r="E64" i="6"/>
  <c r="E63" i="6"/>
  <c r="E62" i="6"/>
  <c r="E59" i="6"/>
  <c r="E58" i="6"/>
  <c r="E57" i="6"/>
  <c r="E56" i="6"/>
  <c r="E55" i="6"/>
  <c r="E54" i="6"/>
  <c r="E53" i="6"/>
  <c r="E52" i="6"/>
  <c r="E51" i="6"/>
  <c r="E50" i="6"/>
  <c r="E49" i="6"/>
  <c r="E48" i="6"/>
  <c r="E47" i="6"/>
  <c r="E45" i="6"/>
  <c r="E44" i="6"/>
  <c r="E23" i="6"/>
  <c r="E22" i="6"/>
  <c r="E21" i="6"/>
  <c r="F65" i="6"/>
  <c r="E65" i="6" s="1"/>
  <c r="F61" i="6"/>
  <c r="E10" i="6"/>
  <c r="E11" i="6"/>
  <c r="E42" i="6" l="1"/>
  <c r="D4" i="7"/>
  <c r="E68" i="6"/>
  <c r="D7" i="7"/>
  <c r="E46" i="6"/>
  <c r="D5" i="7"/>
  <c r="E61" i="6"/>
  <c r="F60" i="6"/>
  <c r="E43" i="6"/>
  <c r="E60" i="6" l="1"/>
  <c r="D6" i="7"/>
  <c r="D15" i="7" s="1"/>
</calcChain>
</file>

<file path=xl/sharedStrings.xml><?xml version="1.0" encoding="utf-8"?>
<sst xmlns="http://schemas.openxmlformats.org/spreadsheetml/2006/main" count="1050" uniqueCount="782">
  <si>
    <t># Sección</t>
  </si>
  <si>
    <t>Control</t>
  </si>
  <si>
    <t>Estado</t>
  </si>
  <si>
    <t>Observaciones</t>
  </si>
  <si>
    <t>No implementado</t>
  </si>
  <si>
    <t>%</t>
  </si>
  <si>
    <t>Parcialmente implementado</t>
  </si>
  <si>
    <t>Documento de Alcance del SGSI</t>
  </si>
  <si>
    <t>Procedimientos y controles documentados que apoyan el SGSI</t>
  </si>
  <si>
    <t>Documentación de la metodología de evaluación del riesgo</t>
  </si>
  <si>
    <t>Informe resultante de la evaluación del riesgo</t>
  </si>
  <si>
    <t>Plan documentado de tratamiento de riesgos</t>
  </si>
  <si>
    <t>Declaración de aplicabilidad (SOA -Statement of Applicability)</t>
  </si>
  <si>
    <t>4.2.1.a</t>
  </si>
  <si>
    <t>4.2.1.b</t>
  </si>
  <si>
    <t>4.2.1.c</t>
  </si>
  <si>
    <t>4.2.1.d, e y f</t>
  </si>
  <si>
    <t>Aprobación de la gerencia para implementar y operar el SGSI</t>
  </si>
  <si>
    <t>4.2.1.i</t>
  </si>
  <si>
    <t>Procedimientos documentados de planificación, manejo y control de los procesos de seguridad de la información</t>
  </si>
  <si>
    <t>Procedimientos documentados de medición de la eficacia de los controles</t>
  </si>
  <si>
    <t>Documentación de acciones correctivas y preventivas</t>
  </si>
  <si>
    <t>4.2.4.b</t>
  </si>
  <si>
    <t>4.3.1.c</t>
  </si>
  <si>
    <t>4.2.1.g y 4.2.2.b</t>
  </si>
  <si>
    <t>4.3.1.g, 4.2.3.c</t>
  </si>
  <si>
    <t>4.3.1.g, 4.2.3.c, 4.2.2.d</t>
  </si>
  <si>
    <t>4.3.1.h</t>
  </si>
  <si>
    <t>4.3.1.i, 4.2.1.j</t>
  </si>
  <si>
    <t>4.3.2</t>
  </si>
  <si>
    <t>Procedimiento de control de documentos del SGSI</t>
  </si>
  <si>
    <t>Registros requeridos</t>
  </si>
  <si>
    <t>Documento de Política y objetivos de seguridad, incluyento el apoyo de la dirección al SGSI</t>
  </si>
  <si>
    <t>Se cuenta con la política general de SI, incluyendo los objetivos de SI y la intención de apoyo de la dirección en torno al SGSI. Adicionalmente se han documentado algunas políticas de segundo nivel que incluyen un detalle mayor sobre cada tema incluyendo Control de Acceso, Seguridad física, Comunicaciones y Operaciones y Gestión de Incidentes de SI, estando pendiente la docuentación y formalización de las demás políticas de acuerdo a los diferentes dominios de la norma ISO 27001.</t>
  </si>
  <si>
    <t>Política de Seguridad de la Información</t>
  </si>
  <si>
    <t>POLÍTICA DE SEGURIDAD</t>
  </si>
  <si>
    <t>Documento de política de seguridad de la información</t>
  </si>
  <si>
    <t>Requerimiento General</t>
  </si>
  <si>
    <t>Dominio</t>
  </si>
  <si>
    <t>Objetivo de Control</t>
  </si>
  <si>
    <t>ASPECTOS ORGANIZATIVOS DE LA SEGURIDAD DE LA INFORMACIÓN</t>
  </si>
  <si>
    <t>A.5</t>
  </si>
  <si>
    <t>A.5.1.1</t>
  </si>
  <si>
    <t>A.5.1.2</t>
  </si>
  <si>
    <t>A.6.1.3</t>
  </si>
  <si>
    <t>A.6.1.4</t>
  </si>
  <si>
    <t>A.6.1.5</t>
  </si>
  <si>
    <t>A.6.1.6</t>
  </si>
  <si>
    <t>A.6.1.7</t>
  </si>
  <si>
    <t>A.6.1.8</t>
  </si>
  <si>
    <t>A.6.2.1</t>
  </si>
  <si>
    <t>A.6.2.2</t>
  </si>
  <si>
    <t>A.6.2.3</t>
  </si>
  <si>
    <t>A.7</t>
  </si>
  <si>
    <t>A.7.1</t>
  </si>
  <si>
    <t>A.7.1.1</t>
  </si>
  <si>
    <t>A.7.1.2</t>
  </si>
  <si>
    <t>A.7.1.3</t>
  </si>
  <si>
    <t>A.7.2</t>
  </si>
  <si>
    <t>A.7.2.1</t>
  </si>
  <si>
    <t>A.7.2.2</t>
  </si>
  <si>
    <t>A.8</t>
  </si>
  <si>
    <t>A.8.1</t>
  </si>
  <si>
    <t>A.8.1.1</t>
  </si>
  <si>
    <t>A.8.1.2</t>
  </si>
  <si>
    <t>A.8.1.3</t>
  </si>
  <si>
    <t>A.8.2</t>
  </si>
  <si>
    <t>A.8.2.1</t>
  </si>
  <si>
    <t>A.8.2.2</t>
  </si>
  <si>
    <t>A.8.2.3</t>
  </si>
  <si>
    <t>A.8.3</t>
  </si>
  <si>
    <t>A.8.3.1</t>
  </si>
  <si>
    <t>A.8.3.2</t>
  </si>
  <si>
    <t>A.8.3.3</t>
  </si>
  <si>
    <t>A.9</t>
  </si>
  <si>
    <t>Tipificación</t>
  </si>
  <si>
    <t>A.5.1</t>
  </si>
  <si>
    <t>A.6.2</t>
  </si>
  <si>
    <t>A.9.1</t>
  </si>
  <si>
    <t>A.9.1.1</t>
  </si>
  <si>
    <t>A.9.1.2</t>
  </si>
  <si>
    <t>A.9.1.3</t>
  </si>
  <si>
    <t>A.9.1.4</t>
  </si>
  <si>
    <t>A.9.1.5</t>
  </si>
  <si>
    <t>A.9.1.6</t>
  </si>
  <si>
    <t>A.9.2</t>
  </si>
  <si>
    <t>A.9.2.1</t>
  </si>
  <si>
    <t>A.9.2.2</t>
  </si>
  <si>
    <t>A.9.2.3</t>
  </si>
  <si>
    <t>A.9.2.4</t>
  </si>
  <si>
    <t>A.9.2.5</t>
  </si>
  <si>
    <t>A.9.2.6</t>
  </si>
  <si>
    <t>A.9.2.7</t>
  </si>
  <si>
    <t>A.10</t>
  </si>
  <si>
    <t>A.10.1</t>
  </si>
  <si>
    <t>A.10.1.1</t>
  </si>
  <si>
    <t>A.10.1.2</t>
  </si>
  <si>
    <t>A.10.1.3</t>
  </si>
  <si>
    <t>A.10.1.4</t>
  </si>
  <si>
    <t>A.10.2</t>
  </si>
  <si>
    <t>A.10.2.1</t>
  </si>
  <si>
    <t>A.10.2.2</t>
  </si>
  <si>
    <t>A.10.2.3</t>
  </si>
  <si>
    <t>A.10.3</t>
  </si>
  <si>
    <t>A.10.3.1</t>
  </si>
  <si>
    <t>A.10.3.2</t>
  </si>
  <si>
    <t>A.10.4.1</t>
  </si>
  <si>
    <t>A.10.4.2</t>
  </si>
  <si>
    <t>A.10.5</t>
  </si>
  <si>
    <t>A.10.5.1</t>
  </si>
  <si>
    <t>A.10.6</t>
  </si>
  <si>
    <t>A.10.6.1</t>
  </si>
  <si>
    <t>A.10.6.2</t>
  </si>
  <si>
    <t>A.10.7</t>
  </si>
  <si>
    <t>A.10.7.2</t>
  </si>
  <si>
    <t>A.10.7.3</t>
  </si>
  <si>
    <t>A.10.7.4</t>
  </si>
  <si>
    <t>A.10.7.1</t>
  </si>
  <si>
    <t>A.10.8</t>
  </si>
  <si>
    <t>A.10.8.1</t>
  </si>
  <si>
    <t>A.10.8.2</t>
  </si>
  <si>
    <t>A.10.8.3</t>
  </si>
  <si>
    <t>A.10.8.4</t>
  </si>
  <si>
    <t>A.10.8.5</t>
  </si>
  <si>
    <t>A.10.9</t>
  </si>
  <si>
    <t>A.10.9.1</t>
  </si>
  <si>
    <t>A.10.9.2</t>
  </si>
  <si>
    <t>A.10.9.3</t>
  </si>
  <si>
    <t>A.10.10</t>
  </si>
  <si>
    <t>A.10.10.1</t>
  </si>
  <si>
    <t>A.10.10.2</t>
  </si>
  <si>
    <t>A.10.10.3</t>
  </si>
  <si>
    <t>A.10.10.4</t>
  </si>
  <si>
    <t>A.10.10.5</t>
  </si>
  <si>
    <t>A.10.10.6</t>
  </si>
  <si>
    <t>A.11</t>
  </si>
  <si>
    <t>A.11.1</t>
  </si>
  <si>
    <t>A.11.1.1</t>
  </si>
  <si>
    <t>A.11.2</t>
  </si>
  <si>
    <t>A.11.2.1</t>
  </si>
  <si>
    <t>A.11.2.2</t>
  </si>
  <si>
    <t>A.11.2.3</t>
  </si>
  <si>
    <t>A.11.2.4</t>
  </si>
  <si>
    <t>A.11.3</t>
  </si>
  <si>
    <t>A.11.3.1</t>
  </si>
  <si>
    <t>A.11.3.2</t>
  </si>
  <si>
    <t>A.11.3.3</t>
  </si>
  <si>
    <t>A.11.4</t>
  </si>
  <si>
    <t>A.11.4.1</t>
  </si>
  <si>
    <t>A.11.4.2</t>
  </si>
  <si>
    <t>A.11.4.3</t>
  </si>
  <si>
    <t>A.11.4.4</t>
  </si>
  <si>
    <t>A.11.4.5</t>
  </si>
  <si>
    <t>A.11.4.6</t>
  </si>
  <si>
    <t>A.11.4.7</t>
  </si>
  <si>
    <t>A.11.5</t>
  </si>
  <si>
    <t>A.11.5.1</t>
  </si>
  <si>
    <t>A.11.5.2</t>
  </si>
  <si>
    <t>A.11.5.3</t>
  </si>
  <si>
    <t>A.11.5.4</t>
  </si>
  <si>
    <t>A.11.5.5</t>
  </si>
  <si>
    <t>A.11.5.6</t>
  </si>
  <si>
    <t>A.11.6</t>
  </si>
  <si>
    <t>A.11.6.1</t>
  </si>
  <si>
    <t>A.11.6.2</t>
  </si>
  <si>
    <t>A.11.7</t>
  </si>
  <si>
    <t>A.11.7.1</t>
  </si>
  <si>
    <t>A.11.7.2</t>
  </si>
  <si>
    <t>A.12</t>
  </si>
  <si>
    <t>A.12.1</t>
  </si>
  <si>
    <t>A.12.1.1</t>
  </si>
  <si>
    <t>A.12.2</t>
  </si>
  <si>
    <t>A.12.2.1</t>
  </si>
  <si>
    <t>A.12.2.2</t>
  </si>
  <si>
    <t>A.12.2.3</t>
  </si>
  <si>
    <t>A.12.2.4</t>
  </si>
  <si>
    <t>A.12.3</t>
  </si>
  <si>
    <t>A.12.3.1</t>
  </si>
  <si>
    <t>A.12.3.2</t>
  </si>
  <si>
    <t>A.12.4</t>
  </si>
  <si>
    <t>A.12.4.1</t>
  </si>
  <si>
    <t>A.12.4.2</t>
  </si>
  <si>
    <t>A.12.4.3</t>
  </si>
  <si>
    <t>A.12.5</t>
  </si>
  <si>
    <t>A.12.5.1</t>
  </si>
  <si>
    <t>A.12.5.2</t>
  </si>
  <si>
    <t>A.12.5.3</t>
  </si>
  <si>
    <t>A.12.5.4</t>
  </si>
  <si>
    <t>A.12.5.5</t>
  </si>
  <si>
    <t>A.12.6</t>
  </si>
  <si>
    <t>A.12.6.1</t>
  </si>
  <si>
    <t>A.13</t>
  </si>
  <si>
    <t>A.13.1</t>
  </si>
  <si>
    <t>A.13.1.1</t>
  </si>
  <si>
    <t>A.13.1.2</t>
  </si>
  <si>
    <t>A.13.2</t>
  </si>
  <si>
    <t>A.13.2.1</t>
  </si>
  <si>
    <t>A.13.2.2</t>
  </si>
  <si>
    <t>A.13.2.3</t>
  </si>
  <si>
    <t>A.10.4</t>
  </si>
  <si>
    <t>A.14</t>
  </si>
  <si>
    <t>A.14.1</t>
  </si>
  <si>
    <t>A.14.1.1</t>
  </si>
  <si>
    <t>A.14.1.2</t>
  </si>
  <si>
    <t>A.14.1.3</t>
  </si>
  <si>
    <t>A.14.1.4</t>
  </si>
  <si>
    <t>A.14.1.5</t>
  </si>
  <si>
    <t>A.15</t>
  </si>
  <si>
    <t>A.15.1</t>
  </si>
  <si>
    <t>A.15.1.1</t>
  </si>
  <si>
    <t>A.15.1.2</t>
  </si>
  <si>
    <t>A.15.1.3</t>
  </si>
  <si>
    <t>A.15.1.4</t>
  </si>
  <si>
    <t>A.15.1.5</t>
  </si>
  <si>
    <t>A.15.1.6</t>
  </si>
  <si>
    <t>A.15.2</t>
  </si>
  <si>
    <t>A.15.2.1</t>
  </si>
  <si>
    <t>A.15.2.2</t>
  </si>
  <si>
    <t>A.15.3</t>
  </si>
  <si>
    <t>A.15.3.1</t>
  </si>
  <si>
    <t>A.15.3.2</t>
  </si>
  <si>
    <t>Nombre</t>
  </si>
  <si>
    <t>IMPLEMENTACIÓN</t>
  </si>
  <si>
    <t>La Dirección proporcionará indicaciones y dará apoyo a la seguridad de la información de acuerdo con los requisitos del negocio y con la legislación y las normativas aplicables.
La Dirección debería establecer de forma clara la política de actuación en línea con los objetivos de negocio y poner de manifiesto su apoyo y compromiso con la seguridad de la información, publicando y manteniendo una política de seguridad de la información en toda la organización.</t>
  </si>
  <si>
    <t>Revisión de la política de seguridad de la información</t>
  </si>
  <si>
    <r>
      <t>Organización interna</t>
    </r>
    <r>
      <rPr>
        <u/>
        <sz val="8"/>
        <color theme="1"/>
        <rFont val="Arial"/>
        <family val="2"/>
      </rPr>
      <t/>
    </r>
  </si>
  <si>
    <t>Gestionar la seguridad de la información dentro de la organización.
Debería establecerse una estructura de gestión para iniciar y controlar la implantación de la seguridad de la información
dentro de la organización.</t>
  </si>
  <si>
    <r>
      <t>Compromiso de la Dirección con la seguridad de la información</t>
    </r>
    <r>
      <rPr>
        <u/>
        <sz val="8"/>
        <color theme="1"/>
        <rFont val="Arial"/>
        <family val="2"/>
      </rPr>
      <t/>
    </r>
  </si>
  <si>
    <r>
      <t>Coordinación de la seguridad de la información</t>
    </r>
    <r>
      <rPr>
        <u/>
        <sz val="8"/>
        <color theme="1"/>
        <rFont val="Arial"/>
        <family val="2"/>
      </rPr>
      <t/>
    </r>
  </si>
  <si>
    <t>Las actividades relativas a la seguridad de la información deberían ser coordinadas entre los representantes de las diferentes partes de la organización con sus correspondientes roles y funciones de trabajo.</t>
  </si>
  <si>
    <t>Asignación de responsabilidades relativas a la seguridad de la información</t>
  </si>
  <si>
    <t>Deberían definirse claramente todas las responsabilidades relativas a la seguridad de la información.</t>
  </si>
  <si>
    <t>Proceso de autorización de recursos para el tratamiento de la información</t>
  </si>
  <si>
    <t>Acuerdos de confidencialidad</t>
  </si>
  <si>
    <t>Contacto con las autoridades</t>
  </si>
  <si>
    <t>Deberían mantenerse los contactos adecuados con las autoridades competentes</t>
  </si>
  <si>
    <t>Contacto con grupos de especial interés</t>
  </si>
  <si>
    <t>Revisión independiente de la seguridad de la información</t>
  </si>
  <si>
    <t>Terceros</t>
  </si>
  <si>
    <t>Identificación de los riesgos derivados del acceso de terceros</t>
  </si>
  <si>
    <t>Deberían identificarse los riesgos para la información y para los dispositivos de tratamiento de la información de la
organización derivados de los procesos de negocio que requieran de terceros, e implantar los controles apropiados antes de otorgar el acceso.</t>
  </si>
  <si>
    <t>Se implementan controles apropiados para el intercambio de información con terceros y para el acceso remoto de terceros, sin embargo para los terceros que deben acceder desde el interior de la red no se cuentan con controles efectivos que permitan cumplir el principio del mínimo privilegio.</t>
  </si>
  <si>
    <t>Tratamiento de la seguridad en la relación con los clientes</t>
  </si>
  <si>
    <t>Deberían tratarse todos los requisitos de seguridad identificados, antes de otorgar acceso a los clientes a los activos o a
la información de la organización.</t>
  </si>
  <si>
    <t>Tratamiento de la seguridad en contratos con terceros</t>
  </si>
  <si>
    <t>GESTIÓN DE ACTIVOS</t>
  </si>
  <si>
    <t>Responsabilidad sobre los activos</t>
  </si>
  <si>
    <t>Conseguir y mantener una protección adecuada de los activos de la organización.</t>
  </si>
  <si>
    <t>Descripción/Objetivo</t>
  </si>
  <si>
    <t>Inventario de activos</t>
  </si>
  <si>
    <t>Todos los activos deberían estar claramente identificados y debería elaborarse y mantenerse un inventario de todos los
activos importantes.</t>
  </si>
  <si>
    <t>Propiedad de los activos</t>
  </si>
  <si>
    <t>Toda la información y activos asociados con los recursos para el tratamiento de la información deberían tener un
propietario) que forme parte de la organización y haya sido designado como propietario.</t>
  </si>
  <si>
    <t>Uso aceptable de los activos</t>
  </si>
  <si>
    <t>Se deberían identificar, documentar e implantar las reglas para el uso aceptable de la información y de los activos
asociados con los recursos para el tratamiento de la información.</t>
  </si>
  <si>
    <t>Clasificación de la información</t>
  </si>
  <si>
    <t>Asegurar que la información recibe un nivel adecuado de protección.</t>
  </si>
  <si>
    <t>Directrices de clasificación</t>
  </si>
  <si>
    <t>La información debería ser clasificada según su valor, los requisitos legales, su sensibilidad y criticidad para la organización.</t>
  </si>
  <si>
    <t>Etiquetado y manipulado de la información</t>
  </si>
  <si>
    <t>Se debería desarrollar e implantar un conjunto adecuado de procedimientos para etiquetar y manejar la información, de
acuerdo con el esquema de clasificación adoptado por la organización.</t>
  </si>
  <si>
    <t>En los documentos de políticas (primer y segundo nivel) se ha intentado incluir la necesidad de tener en cuenta el valor de la información y la criticidad de los activos para su protección. Adicionalmente se han dado algunos lineamientos sobre algunos tipos de activos que deben ser protegidos con mayor prioridad (clasificación alta).</t>
  </si>
  <si>
    <t>En la empresa se cuenta con la figura del "Líder Funcional" de los sistemas de información, servicios y aplicaciones, responsable de definir, solicitar y aprobar cambios sensibles sobre los recursos, incluyendo la implementación de controles y el perfilamiento del control de acceso por roles.</t>
  </si>
  <si>
    <t>En las políticas se han incluido algunos aspectos asociados al uso aceptable de los recursos.</t>
  </si>
  <si>
    <t>SEGURIDAD LIGADA A LOS RECURSOS HUMANOS</t>
  </si>
  <si>
    <t>Antes de la contratación</t>
  </si>
  <si>
    <t>Asegurar que los empleados, los contratistas y los terceros conocen y comprenden sus responsabilidades, y son adecuados para llevar a cabo las funciones que les corresponden, así como para reducir el riesgo de robo, fraude o de uso indebido de los recursos.</t>
  </si>
  <si>
    <t>Funciones y responsabilidades</t>
  </si>
  <si>
    <t>Inicialmente la empresa ha venido implementando un SGSI con aquellos items que son transversales a toda la organización y aún no ha definido un alcance limitado y claro que le permita optar por una certificación ISO 27001</t>
  </si>
  <si>
    <t>Se han tratado de hacer iniciativas aisladas de gestión del riesgo pero aun no se ha formalizado una metodología que incluya los riesgos de seguridad de la información</t>
  </si>
  <si>
    <t>Se han mantenido algunos registros como resultado de procedimientos aislados y no como parte de un proceso formal, o del SGSI</t>
  </si>
  <si>
    <t>Ya se cuenta con un documento claro y aprobado por la Presidencia General que indica el apoyo de la Dirección en torno al diesño e implementación del SGSI. Se evidencia su veracidad y efectividad por las partidas presupuestales asignadas a dichos fines.</t>
  </si>
  <si>
    <t>Por el momento se han realizado auditorías aisladas en aspectos particulares de la seguridad de la información, pero no como resultado de un plan trazado para auditar el SGSI</t>
  </si>
  <si>
    <t>La política de seguridad de la información debería revisarse a intervalos planificados o siempre que se produzcan cambios significativos, a fin de asegurar que se mantenga su idoneidad, adecuación y eficacia.</t>
  </si>
  <si>
    <t>Se tiene definido que se hará anualmente, sin embargo aún no ha pasado el primer año desde la creación de dicha política para poder tener evidencias de la revisión realizada.</t>
  </si>
  <si>
    <t>La Dirección debería prestar un apoyo activo a la seguridad dentro de la organización a través de directrices claras, un compromiso demostrado, asignaciones explícitas y el reconocimiento de las responsabilidades de seguridad de la
información.</t>
  </si>
  <si>
    <t>La Dirección debería aprobar un documento de política de seguridad de la información, publicarlo y distribuirlo a todos los empleados y terceros afectados.</t>
  </si>
  <si>
    <t>Para cada nuevo recurso de tratamiento de la información, debería definirse e implantarse un proceso de autorización por parte de la Dirección.</t>
  </si>
  <si>
    <t>Debería determinarse y revisarse periódicamente la necesidad de establecer acuerdos de confidencialidad o no revelación, que reflejen las necesidades de la organización para la protección de la información.</t>
  </si>
  <si>
    <t>No se tiene claridad de si los contratos actuales, resultado de acuerdos realizados con terceros previo al inicio del SGSI cuentan con dichos acuerdos.</t>
  </si>
  <si>
    <t>Se ha mantenido contacto con las fiscalías regionales pero no se ha hecho como parte de un procedimiento formal que ofrezca lineamientos sobre cómo y en qué casos se debe hacer.</t>
  </si>
  <si>
    <t>Deberían mantenerse los contactos adecuados con grupos de interés especial, u otros foros, y asociaciones profesionales especializadas en seguridad.</t>
  </si>
  <si>
    <t>Está pendiente este tipo de contactos para el reporte e investigación de incidentes de seguridad de la información. Adicionalmente los contactos actuales se hacen como parte de iniciativas aisladas y no como parte de un procedimiento formal con ciertos criterios de periodicidad y criticidad definidos.</t>
  </si>
  <si>
    <t>El enfoque de la organización para la gestión de la seguridad de la información y su implantación (es decir, los objetivos de control, los controles, las políticas, los procesos y los procedimientos para la seguridad de la información), debería someterse a una revisión independiente a intervalos planificados o siempre que se produzcan cambios significativos en la implantación de la seguridad.</t>
  </si>
  <si>
    <t>Mantener la seguridad de la información de la organización y de los dispositivos de tratamiento de la información que son objeto de acceso, procesado, comunicación o gestión por terceros.
Debería controlarse cualquier acceso a los dispositivos de tratamiento de la información así como al tratamiento y comunicación de la información por terceros.</t>
  </si>
  <si>
    <t>Por el momento se han realizado auditorías aisladas en aspectos particulares de la seguridad de la información, pero no como resultado de un plan trazado para auditar el SGSI. Para ello se cuenta con la validación anual que realiza la revisoría fiscal en algunos temas puntuales de seguridad en los procesos y sistemas asociados con los estados financieros de la empresa.</t>
  </si>
  <si>
    <t>Se está estudiando la viabilidad de considerar este control como inaplicable en la empresa. Se actualizará en el documento SOA</t>
  </si>
  <si>
    <t>Los acuerdos con terceros que conlleven acceso, procesado, comunicación o gestión, bien de la información de la organización, o de los recursos de tratamiento de la información, o bien la incorporación de productos o servicios a los recursos de tratamiento de la información, deberían cubrir todos los requisitos de seguridad pertinentes.</t>
  </si>
  <si>
    <t>Todos los colaboradores contratados ya sea directamente o mediante la modalidad de Outsourcing, firman un acuerdo de confidencialidad en el momento de la contratación. No se tiene claridad de si los contratos actuales, resultado de acuerdos realizados con terceros previo al inicio del SGSI cuentan con dichos acuerdos.</t>
  </si>
  <si>
    <t>Las funciones y responsabilidades de seguridad de los empleados, contratistas y terceros se deberían definir y documentar de acuerdo con la política de seguridad de la información de la organización.</t>
  </si>
  <si>
    <t>Se tienen claras las principales responsabilidades de los involucrados en la coordinación de SI, sin embargo es necesario definir, documentar y divulgar las responsabilidades de los colaboradores y terceros a la comunidad en general.</t>
  </si>
  <si>
    <t>Investigación de antecedentes</t>
  </si>
  <si>
    <t>La comprobación de los antecedentes de todos los candidatos a un puesto de trabajo, de los contratistas o de los terceros, se debería llevar a cabo de acuerdo con las legislaciones, normativas y códigos éticos que sean de aplicación y de una manera proporcionada a los requisitos del negocio, la clasificación de la información a la que se accede y a los
riesgos considerados.</t>
  </si>
  <si>
    <t>Esta investigación es un requisito indispensable que hace parte del estudio de seguridad que se realiza previo a la contratación de colaboradores o personal de Outsourcing o terceros en general. Adicionalmente para el caso de los colaboradores directos y de aquellos considerados críticos se realiza una visita domiciliaria.</t>
  </si>
  <si>
    <t>Términos y condiciones de contratación</t>
  </si>
  <si>
    <t>Como parte de sus obligaciones contractuales, los empleados, los contratistas y los terceros deberían aceptar y firmar los términos y condiciones de su contrato de trabajo, que debería establecer sus responsabilidades y las de la organización en lo relativo a seguridad de la información.</t>
  </si>
  <si>
    <t>Durante el empleo</t>
  </si>
  <si>
    <t>Responsabilidades de la Dirección</t>
  </si>
  <si>
    <t>Concienciación, formación y capacitación en seguridad de la información</t>
  </si>
  <si>
    <t>Todos los empleados de la organización y, cuando corresponda, los contratistas y terceros, deberían recibir una adecuada concienciación y formación, con actualizaciones periódicas, sobre las políticas y procedimientos de la organización, según corresponda con su puesto de trabajo.</t>
  </si>
  <si>
    <t>La Dirección debería exigir a los empleados, contratistas y terceros, que apliquen la seguridad de acuerdo con las políticas y procedimientos establecidos en la organización.</t>
  </si>
  <si>
    <t>Proceso disciplinario</t>
  </si>
  <si>
    <t>Debería existir un proceso disciplinario formal para los empleados que hayan provocado alguna violación de la seguridad.</t>
  </si>
  <si>
    <t>Cese del empleo o cambio de puesto de trabajo</t>
  </si>
  <si>
    <t>Asegurar que los empleados, contratistas y terceros abandonan la organización o cambian de puesto de trabajo de una manera ordenada.</t>
  </si>
  <si>
    <t>Responsabilidad del cese o cambio</t>
  </si>
  <si>
    <t>Las responsabilidades para proceder al cese en el empleo o al cambio de puesto de trabajo deberían estar claramente definidas y asignadas.</t>
  </si>
  <si>
    <t>Se cuentan con procesos y procedimientos que formalizan la relación existente entre las novedades de personal (Gestión Humana) y los accesos a recursos de información (Seguridad Informática), sin embargo las responsabilidades asociadas no se han formalizado ni divulgado a la comunidad.</t>
  </si>
  <si>
    <t>Devolución de activos</t>
  </si>
  <si>
    <t>Todos los empleados, contratistas y terceros deberían devolver todos activos de la organización que estén en su poder al finalizar su empleo, contrato o acuerdo.</t>
  </si>
  <si>
    <t>Retirada de los derechos de acceso</t>
  </si>
  <si>
    <t>Los derechos de acceso a la información y a los recursos de tratamiento de la información de todos los empleados, contratistas y terceros deberían ser retirados a la finalización del empleo, del contrato o del acuerdo, o bien deberían ser adaptados a los cambios producidos.</t>
  </si>
  <si>
    <t>Asegurar que todos los empleados, contratistas y terceros son conscientes de las amenazas y problemas que afectan a la seguridad de la información y de sus responsabilidades y obligaciones, y de que están preparados para
cumplir la política de seguridad de la organización, en el desarrollo habitual de su trabajo, y para reducir el riesgo de error humano.</t>
  </si>
  <si>
    <t>A pesar de que las políticas están dirigidas tanto a colaboradores como terceros, y de que en los contratos está estipuladas las responsabilidades e materia de seguridad de la información, es necesario reforzar los temas de concienciación y divulgación en la empresa.</t>
  </si>
  <si>
    <t>La empresa ha implementado algunos temas de capacitación asociados con la protección de datos personales, como resultado de la aplicación de leyes regionales en torno a este tema.</t>
  </si>
  <si>
    <t>La Vicepresidencia de Gestión Humana cuenta con una gerencia especializada en relaciones laborales, que se encarga entre otras de todas las investigaciones relacionadas con faltas al contrato laboral o a la reglamentación establecida en materia de seguridad de la información, incluyendo eventos de fraude o violaciones graves a la política de seguridad de la información.</t>
  </si>
  <si>
    <t>En la Vicepresidencia de Tecnología se realiza la buena práctica de incluir activos de información en el proceso de entrega de cargo al terminar un contrato. Otras áreas del negocio se limitan a regresar los activos que se mantienen en inventarios físicos (Ej. Computador de escritorio, impresora, silla, etc).Esta responsabilidad no está documentada en las políticas de la empresa.</t>
  </si>
  <si>
    <t>SEGURIDAD FÍSICA Y DEL ENTORNO</t>
  </si>
  <si>
    <t>Áreas seguras</t>
  </si>
  <si>
    <t>Prevenir los accesos físicos no autorizados, los daños y las intromisiones en las instalaciones y en la información de la organización.</t>
  </si>
  <si>
    <t>Perímetro de seguridad física</t>
  </si>
  <si>
    <t>Controles físicos de entrada</t>
  </si>
  <si>
    <t>Seguridad de oficinas, despachos e instalaciones</t>
  </si>
  <si>
    <t>Se deberían diseñar y aplicar las medidas de seguridad física para las oficinas, despachos e instalaciones</t>
  </si>
  <si>
    <t>Protección contra las amenazas externas y de origen ambiental</t>
  </si>
  <si>
    <t>Trabajo en áreas seguras</t>
  </si>
  <si>
    <t>Se deberían diseñar e implantar una protección física y una serie de directrices para trabajar en las áreas seguras.</t>
  </si>
  <si>
    <t>Áreas de acceso público y de carga y descarga</t>
  </si>
  <si>
    <t>GESTIÓN DE COMUNICACIONES Y OPERACIONES</t>
  </si>
  <si>
    <t>CONTROL DE ACCESO</t>
  </si>
  <si>
    <t>ADQUISICIÓN, DESARROLLO Y MANTENIMIENTO DE LOS SISTEMAS DE INFORMACIÓN</t>
  </si>
  <si>
    <t>GESTIÓN DE INCIDENTES DE SEGURIDAD DE LA INFORMACIÓN</t>
  </si>
  <si>
    <t>GESTIÓN DE LA CONTINUIDAD DEL NEGOCIO</t>
  </si>
  <si>
    <t>CUMPLIMIENTO</t>
  </si>
  <si>
    <t>Protección de los documentos de la organización</t>
  </si>
  <si>
    <t>Protección de las herramientas de auditoría de los sistemas de información</t>
  </si>
  <si>
    <t>El acceso a las herramientas de auditoría de los sistemas de información debería estar protegido para evitar cualquier posible peligro o uso indebido.</t>
  </si>
  <si>
    <t>Controles de auditoría de los sistemas de información</t>
  </si>
  <si>
    <t>Los requisitos y las actividades de auditoría que impliquen comprobaciones en los sistemas en producción deberían ser cuidadosamente planificados y acordados para minimizar el riesgo de interrupciones en los procesos del negocio.</t>
  </si>
  <si>
    <t>Consideraciones sobre la auditoría de los sistemas de información</t>
  </si>
  <si>
    <t>Lograr que el proceso de auditoría de los sistemas de información alcance la máxima eficacia con las
mínimas interferencias.</t>
  </si>
  <si>
    <t>Comprobación del cumplimiento técnico</t>
  </si>
  <si>
    <t>Cumplimiento de las políticas y normas de seguridad</t>
  </si>
  <si>
    <t>Cumplimiento de las políticas y normas de seguridad y cumplimiento técnico</t>
  </si>
  <si>
    <t>Asegurar que los sistemas cumplen las políticas y normas de seguridad de la organización.</t>
  </si>
  <si>
    <t>Regulación de los controles criptográficos</t>
  </si>
  <si>
    <t>Los controles criptográficos se deberían utilizar de acuerdo con todos los contratos, leyes y reglamentaciones pertinentes.</t>
  </si>
  <si>
    <t>Se utilizan mecanismos idoneos para el cifrado y verificación de integridad o autenticidad, incluyendo los protocolos considerados seguros (AES, 3DE, SHA)</t>
  </si>
  <si>
    <t>Prevención del uso indebido de los recursos de tratamiento de la información</t>
  </si>
  <si>
    <t>Se debería disuadir a los usuarios de utilizar los recursos de tratamiento de la información para fines no autorizados.</t>
  </si>
  <si>
    <t>Protección de datos y privacidad de la información de carácter personal</t>
  </si>
  <si>
    <t>De acuerdo con las leyes aplicables en cada país se desarrollaron proyectos de implementación para garantizar su cumplimiento.</t>
  </si>
  <si>
    <t>Derechos de propiedad intelectual (IPR)</t>
  </si>
  <si>
    <t>Deberían implantarse procedimientos adecuados para garantizar el cumplimiento de los requisitos legales, reglamentarios y contractuales sobre el uso de material, con respecto al cual puedan existir derechos de propiedad intelectual y sobre el uso de productos de software propietario.</t>
  </si>
  <si>
    <t>Identificación de la legislación aplicable</t>
  </si>
  <si>
    <t>Todos los requisitos pertinentes, tanto legales como reglamentarios o contractuales, y el enfoque de la organización para cumplir dichos requisitos, deberían estar definidos, documentados y mantenerse actualizados de forma explícita para cada sistema de información de la organización.</t>
  </si>
  <si>
    <t>Cumplimiento de los requisitos legales</t>
  </si>
  <si>
    <t xml:space="preserve"> Evitar incumplimientos de las leyes o de las obligaciones legales, reglamentarias o contractuales y de los requisitos de seguridad.</t>
  </si>
  <si>
    <t>Pruebas, mantenimiento y reevaluación de los planes de continuidad del negocio</t>
  </si>
  <si>
    <t>Los planes de continuidad del negocio deberían probarse y actualizarse periódicamente para asegurar que están al día y que son efectivos.</t>
  </si>
  <si>
    <t>Marco de referencia para la planificación de la continuidad del negocio</t>
  </si>
  <si>
    <t>Debería mantenerse un único marco de referencia para los planes de continuidad del negocio, para asegurar que todos los planes sean coherentes, para cumplir los requisitos de seguridad de la información de manera consistente y para identificar las prioridades de realización de pruebas y del mantenimiento.</t>
  </si>
  <si>
    <t>Desarrollo e implantación de planes de continuidad que incluyan la seguridad de la información</t>
  </si>
  <si>
    <t>Deberían desarrollarse e implantarse planes para mantener o restaurar las operaciones y garantizar la disponibilidad de la información en el nivel y en el tiempo requerido, después de una interrupción o un fallo de los procesos críticos de negocio.</t>
  </si>
  <si>
    <t>Continuidad del negocio y evaluación de riesgos</t>
  </si>
  <si>
    <t>Deberían identificarse los eventos que puedan causar interrupciones en los procesos de negocio, así como laprobabilidad de que se produzcan tales interrupciones, sus efectos y sus consecuencias para la seguridad de la información.</t>
  </si>
  <si>
    <t>Inclusión de la seguridad de la información en el proceso de gestión de la continuidad del negocio</t>
  </si>
  <si>
    <t>Debería desarrollarse y mantenerse un proceso para la continuidad del negocio en toda la organización, que gestione losrequisitos de seguridad de la información necesarios para la continuidad del negocio.</t>
  </si>
  <si>
    <t>Aspectos de seguridad de la información en la gestión de la continuidad del negocio</t>
  </si>
  <si>
    <t>Contrarrestar las interrupciones de las actividades empresariales y proteger los procesos críticos de negocio de los efectos derivados de fallos importantes o catastróficos de los sistemas de información, así como garantizar su oportuna reanudación.</t>
  </si>
  <si>
    <t>Recopilación de evidencias</t>
  </si>
  <si>
    <t>Cuando se emprenda una acción contra una persona u organización, después de un incidente de seguridad de la información, que implique acciones legales (tanto civiles como penales), deberían recopilarse las evidencias, y conservarse y presentarse conforme a las normas establecidas en la jurisdicción correspondiente.</t>
  </si>
  <si>
    <t>Aprendizaje de los incidentes de seguridad de la información</t>
  </si>
  <si>
    <t>Deberían existir mecanismos que permitan cuantificar y supervisar los tipos, volúmenes y costes de los incidentes de seguridad de la información.</t>
  </si>
  <si>
    <t>Responsabilidades y procedimientos</t>
  </si>
  <si>
    <t>Se deberían establecer las responsabilidades y procedimientos de gestión para garantizar una respuesta rápida, efectiva y ordenada a los incidentes de seguridad de la información.</t>
  </si>
  <si>
    <t>Gestión de incidentes de seguridad de la información y mejoras</t>
  </si>
  <si>
    <t>Garantizar que se aplica un enfoque coherente y efectivo a la gestión de los incidentes de seguridad de la información.</t>
  </si>
  <si>
    <t>Notificación de puntos débiles de seguridad</t>
  </si>
  <si>
    <t>Todos los empleados, contratistas, y terceros que sean usuarios de los sistemas y servicios de información deberían estar obligados a anotar y notificar cualquier punto débil que observen o que sospechen exista, en dichos sistemas o servicios.</t>
  </si>
  <si>
    <t>Notificación de eventos de seguridad de la información</t>
  </si>
  <si>
    <t>Los eventos de seguridad de la información se deberían notificar a través de los canales adecuados de gestión lo antes posible.</t>
  </si>
  <si>
    <t>Notificación de eventos y puntos débiles de seguridad de la información</t>
  </si>
  <si>
    <t>Asegurarse de que los eventos de seguridad de la información y las debilidades asociadas con los sistemas de información, se comunican de manera que sea posible emprender las acciones correctivas oportunas.</t>
  </si>
  <si>
    <t>Control de las vulnerabilidades técnicas</t>
  </si>
  <si>
    <t>Se debería obtener la información adecuada acerca de las vulnerabilidades técnicas de los sistemas de información que están siendo utilizados, evaluar la exposición de la organización a dichas vulnerabilidades y adoptar las medidas adecuadas para afrontar el riesgo asociado.</t>
  </si>
  <si>
    <t>Gestión de la vulnerabilidad técnica</t>
  </si>
  <si>
    <t>Reducir los riesgos resultantes de la explotación de las vulnerabilidades técnicas publicadas.</t>
  </si>
  <si>
    <t>Externalización del desarrollo de software</t>
  </si>
  <si>
    <t>La externalización del desarrollo de software debería ser supervisada y controlada por la organización.</t>
  </si>
  <si>
    <t>Fugas de información</t>
  </si>
  <si>
    <t>Deberían evitarse las situaciones que permitan que se produzcan fugas de información.</t>
  </si>
  <si>
    <t>Restricciones a los cambios en los paquetes de software</t>
  </si>
  <si>
    <t>Se deberían desaconsejar las modificaciones en los paquetes de software, limitándose a los cambios necesarios, y todos los cambios deberían ser objeto de un control riguroso.</t>
  </si>
  <si>
    <t>Revisión técnica de las aplicaciones tras efectuar cambios en el sistema operativo</t>
  </si>
  <si>
    <t>Cuando se modifiquen los sistemas operativos, las aplicaciones empresariales críticas deberían ser revisadas y probadas para garantizar que no existen efectos adversos en las operaciones o en la seguridad de la organización.</t>
  </si>
  <si>
    <t>Procedimientos de control de cambios</t>
  </si>
  <si>
    <t>La implantación de cambios debería controlarse mediante el uso de procedimientos formales de control de cambios</t>
  </si>
  <si>
    <t>Seguridad en los procesos de desarrollo y soporte</t>
  </si>
  <si>
    <t>Mantener la seguridad del software y de la información de las aplicaciones.</t>
  </si>
  <si>
    <t>Control de acceso al código fuente de los programas</t>
  </si>
  <si>
    <t>Se debería restringir el acceso al código fuente de los programas.</t>
  </si>
  <si>
    <t>Protección de los datos de prueba del sistema</t>
  </si>
  <si>
    <t>Los datos de prueba se deberían seleccionar cuidadosamente y deberían estar protegidos y controlados.</t>
  </si>
  <si>
    <t>Control del software en explotación</t>
  </si>
  <si>
    <t>Deberían estar implantados procedimientos para controlar la instalación de software en los sistemas en producción o en explotación.</t>
  </si>
  <si>
    <t>Seguridad de los equipos</t>
  </si>
  <si>
    <t>Evitar pérdidas, daños, robos o circunstancias que pongan en peligro los activos, o que puedan provocar la
interrupción de las actividades de la organización.</t>
  </si>
  <si>
    <t>Emplazamiento y protección de equipos</t>
  </si>
  <si>
    <t>Los equipos deberían situarse o protegerse de forma que se reduzcan los riesgos derivados de las amenazas y peligros de origen ambiental así como las ocasiones de que se produzcan accesos no autorizados.</t>
  </si>
  <si>
    <t>Instalaciones de suministro</t>
  </si>
  <si>
    <t>Los equipos deberían estar protegidos contra fallos de alimentación y otras anomalías causadas por fallos en las instalaciones de suministro.</t>
  </si>
  <si>
    <t>Seguridad del cableado</t>
  </si>
  <si>
    <t>El cableado eléctrico y de telecomunicaciones que transmite datos o que da soporte a los servicios de información debería estar protegido frente a interceptaciones o daños.</t>
  </si>
  <si>
    <t>Mantenimiento de los equipos</t>
  </si>
  <si>
    <t>Los equipos deberían recibir un mantenimiento correcto que asegure su disponibilidad y su integridad.</t>
  </si>
  <si>
    <t>Seguridad de los equipos fuera de las instalaciones</t>
  </si>
  <si>
    <t>Teniendo en cuenta los diferentes riesgos que conlleva trabajar fuera de las instalaciones de la organización, deberían aplicarse medidas de seguridad a los equipos situados fuera de dichas instalaciones.</t>
  </si>
  <si>
    <t>Reutilización o retirada segura de equipos</t>
  </si>
  <si>
    <t>Todos los soportes de almacenamiento deberían ser comprobados para confirmar que todo dato sensible y todas las licencias de software se han eliminado o bien se han borrado o sobreescrito de manera segura, antes de su retirada.</t>
  </si>
  <si>
    <t>Retirada de materiales propiedad de la empresa</t>
  </si>
  <si>
    <t>Los equipos, la información o el software no deberían sacarse de las instalaciones, sin una autorización previa.</t>
  </si>
  <si>
    <t>Responsabilidades y procedimientos de operación</t>
  </si>
  <si>
    <t>Asegurar el funcionamiento correcto y seguro de los recursos de tratamiento de la información.</t>
  </si>
  <si>
    <t>Documentación de los procedimientos de operación</t>
  </si>
  <si>
    <t>Deberían documentarse y mantenerse los procedimientos de operación y ponerse a disposición de todos los usuarios que
los necesiten.</t>
  </si>
  <si>
    <t>Gestión de cambios</t>
  </si>
  <si>
    <t>Deberían controlarse los cambios en los recursos y en los sistemas de tratamiento de la información.</t>
  </si>
  <si>
    <t>Segregación de tareas</t>
  </si>
  <si>
    <t>Las tareas y áreas de responsabilidad deberían segregarse para reducir la posibilidad de que se produzcan modificaciones no autorizadas o no intencionadas o usos indebidos de los activos de la organización.</t>
  </si>
  <si>
    <t>Separación de los recursos de desarrollo, prueba y operación</t>
  </si>
  <si>
    <t>Deberían separarse los recursos de desarrollo, de pruebas y de operación, para reducir los riesgos de acceso no autorizado o los cambios en el sistema en producción.</t>
  </si>
  <si>
    <t>Gestión de la provisión de servicios por terceros</t>
  </si>
  <si>
    <t>Implantar y mantener el nivel apropiado de seguridad de la información en la provisión del servicio, en consonancia con los acuerdos de provisión de servicios por terceros.</t>
  </si>
  <si>
    <t>Provisión de servicios</t>
  </si>
  <si>
    <t>Se debería comprobar que los controles de seguridad, las definiciones de los servicios y los niveles de provisión, incluidos en el acuerdo de provisión de servicios por terceros, han sido implantados, puestos en operación y son
mantenidos por parte de un tercero.</t>
  </si>
  <si>
    <t>Supervisión y revisión de los servicios prestados por terceros</t>
  </si>
  <si>
    <t>Los servicios, informes y registros proporcionados por un tercero deberían ser objeto de supervisión y revisión periódicas, y también deberían llevarse a cabo auditorias periódicas.</t>
  </si>
  <si>
    <t>Gestión del cambio en los servicios prestados por terceros</t>
  </si>
  <si>
    <t>Se deberían gestionar los cambios en la provisión de los servicios, incluyendo el mantenimiento y la mejora de las políticas, los procedimientos y los controles de seguridad de la información existentes, teniendo en cuenta la criticidad de los procesos y sistemas del negocio afectados así como la reevaluación de los riesgos.</t>
  </si>
  <si>
    <t>Planificación y aceptación del sistema</t>
  </si>
  <si>
    <t>Minimizar el riesgo de fallos de los sistemas.</t>
  </si>
  <si>
    <t>Gestión de capacidades</t>
  </si>
  <si>
    <t>La utilización de los recursos se debería supervisar y ajustar así como realizar proyecciones de los requisitos futuros de
capacidad, para garantizar el rendimiento requerido del sistema.</t>
  </si>
  <si>
    <t>Aceptación del sistema</t>
  </si>
  <si>
    <t>Se deberían establecer los criterios para la aceptación de nuevos sistemas de información, de las actualizaciones y de nuevas versiones de los mismos, y se deberían llevar a cabo pruebas adecuadas de los sistemas durante el desarrollo y previamente a la aceptación.</t>
  </si>
  <si>
    <t>Protección contra el código malicioso y descargable</t>
  </si>
  <si>
    <t>Proteger la integridad del software y de la información.</t>
  </si>
  <si>
    <t>Controles contra el código malicioso</t>
  </si>
  <si>
    <t>Se deberían implantar controles de detección, prevención y recuperación que sirvan como protección contra el código malicioso y se deberían implantar procedimientos adecuados de concienciación del usuario.</t>
  </si>
  <si>
    <t>Controles contra el código descargado en el cliente</t>
  </si>
  <si>
    <t>Cuando se autorice el uso de código descargado en el cliente, la configuración debería garantizar que dicho código autorizado funciona de acuerdo con una política de seguridad claramente definida, y se debería evitar que se ejecute el
código no autorizado.</t>
  </si>
  <si>
    <t>Copias de seguridad</t>
  </si>
  <si>
    <t>Mantener la integridad y disponibilidad de la información y de los recursos de tratamiento de la información.</t>
  </si>
  <si>
    <t>Copias de seguridad de la información</t>
  </si>
  <si>
    <t>Se deberían realizar copias de seguridad de la información y del software, y se deberían probar periódicamente conforme a la política de copias de seguridad acordada.</t>
  </si>
  <si>
    <t>Gestión de la seguridad de las redes</t>
  </si>
  <si>
    <t>Asegurar la protección de la información en las redes y la protección de la infraestructura de soporte</t>
  </si>
  <si>
    <t>Controles de red</t>
  </si>
  <si>
    <t>Seguridad de los servicios de red</t>
  </si>
  <si>
    <t>Se deberían identificar las características de seguridad, los niveles de servicio, y los requisitos de gestión de todos los servicios de red y se deberían incluir en todos los acuerdos relativos a servicios de red, tanto si estos servicios se prestan dentro de la organización como si se subcontratan.</t>
  </si>
  <si>
    <t>Manipulación de los soportes</t>
  </si>
  <si>
    <t>Evitar la revelación, modificación, retirada o destrucción no autorizada de los activos, y la interrupción de las actividades de la organización.</t>
  </si>
  <si>
    <t>Gestión de soportes extraíbles</t>
  </si>
  <si>
    <t>Se deberían establecer procedimientos para la gestión de los soportes extraíbles.</t>
  </si>
  <si>
    <t>Retirada de soportes</t>
  </si>
  <si>
    <t>Los soportes deberían ser retirados de forma segura cuando ya no vayan a ser necesarios, mediante los procedimientos formales establecidos.</t>
  </si>
  <si>
    <t>Procedimientos de manipulación de la información</t>
  </si>
  <si>
    <t>Deberían establecerse procedimientos para la manipulación y el almacenamiento de la información, de modo que se proteja dicha información contra la revelación no autorizada o el uso indebido.</t>
  </si>
  <si>
    <t>Seguridad de la documentación del sistema</t>
  </si>
  <si>
    <t>La documentación del sistema debería estar protegida contra accesos no autorizados.</t>
  </si>
  <si>
    <t>Intercambio de información</t>
  </si>
  <si>
    <t>Mantener la seguridad de la información y del software intercambiados dentro de una organización y con un tercero.</t>
  </si>
  <si>
    <t>Políticas y procedimientos de intercambio de información</t>
  </si>
  <si>
    <t>Deberían establecerse políticas, procedimientos y controles formales que protejan el intercambio de información mediante el uso de todo tipo de recursos de comunicación.</t>
  </si>
  <si>
    <t>Acuerdos de intercambio</t>
  </si>
  <si>
    <t>Deberían establecerse acuerdos para el intercambio de información y de software entre la organización y los terceros.</t>
  </si>
  <si>
    <t>Soportes físicos en tránsito</t>
  </si>
  <si>
    <t>Durante el transporte fuera de los límites físicos de la organización, los soportes que contengan información deberían estar protegidos contra accesos no autorizados, usos indebidos o deterioro.</t>
  </si>
  <si>
    <t>Mensajería electrónica</t>
  </si>
  <si>
    <t>La información que sea objeto de mensajería electrónica debería estar adecuadamente protegida.</t>
  </si>
  <si>
    <t>Sistemas de información empresariales</t>
  </si>
  <si>
    <t>Deberían formularse e implantarse políticas y procedimientos para proteger la información asociada a la interconexión de los sistemas de información empresariales.</t>
  </si>
  <si>
    <t>Servicios de comercio electrónico</t>
  </si>
  <si>
    <t>Garantizar la seguridad de los servicios de comercio electrónico, y el uso seguro de los mismos.Garantizar la seguridad de los servicios de comercio electrónico, y el uso seguro de los mismos.</t>
  </si>
  <si>
    <t>Comercio electrónico</t>
  </si>
  <si>
    <t>La información incluida en el comercio electrónico que se transmita a través de redes públicas debería protegerse contra las actividades fraudulentas, las disputas contractuales, y la revelación o modificación no autorizada de dicha
información.</t>
  </si>
  <si>
    <t>Transacciones en línea</t>
  </si>
  <si>
    <t>La información contenida en las transacciones en línea debería estar protegida para evitar transmisiones incompletas, errores de direccionamiento, alteraciones no autorizadas de los mensajes, la revelación, la duplicación o la reproducción no autorizadas del mensaje.</t>
  </si>
  <si>
    <t>Información públicamente disponible</t>
  </si>
  <si>
    <t>La integridad de la información puesta a disposición pública se debería proteger para evitar modificaciones no autorizadas.</t>
  </si>
  <si>
    <t>Supervisión</t>
  </si>
  <si>
    <t>Detectar las actividades de tratamiento de la información no autorizadas. Los sistemas deberían ser monitorizados y los eventos de seguridad de la información</t>
  </si>
  <si>
    <t>Registros de auditoría</t>
  </si>
  <si>
    <t>Se deberían generar registros de auditoría de las actividades de los usuarios, las excepciones y eventos de seguridad de la información, y se deberían mantener estos registros durante un periodo acordado para servir como prueba en
investigaciones futuras y en la supervisión del control de acceso.</t>
  </si>
  <si>
    <t>Supervisión del uso del sistema</t>
  </si>
  <si>
    <t>Se deberían establecer procedimientos para supervisar el uso de los recursos de tratamiento de la información y se deberían revisar periódicamente los resultados de las actividades de supervisión.</t>
  </si>
  <si>
    <t>Protección de la información de los registros</t>
  </si>
  <si>
    <t>Los dispositivos de registro y la información de los registros deberían estar protegidos contra manipulaciones indebidas y accesos no autorizados.</t>
  </si>
  <si>
    <t>Registros de administración y operación</t>
  </si>
  <si>
    <t>Se deberían registrar las actividades del administrador y del operador del sistema.</t>
  </si>
  <si>
    <t>Registro de fallos</t>
  </si>
  <si>
    <t>Los fallos deberían ser registrados y analizados y se deberían tomar las correspondientes acciones.</t>
  </si>
  <si>
    <t>Sincronización del reloj</t>
  </si>
  <si>
    <t>Los relojes de todos los sistemas de tratamiento de la información dentro de una organización o de un dominio de seguridad, deberían estar sincronizados con una única fuente precisa y acordada de tiempo.</t>
  </si>
  <si>
    <t>Requisitos de negocio para el control de acceso</t>
  </si>
  <si>
    <t>Controlar el acceso a la información.</t>
  </si>
  <si>
    <t>Política de control de acceso</t>
  </si>
  <si>
    <t>Se debería establecer, documentar y revisar una política de control de acceso basada en los requisitos del negocio y de seguridad para el acceso.</t>
  </si>
  <si>
    <t>Gestión de acceso de usuario</t>
  </si>
  <si>
    <t>Asegurar el acceso de un usuario autorizado y prevenir el acceso no autorizado a los sistemas de información.</t>
  </si>
  <si>
    <t>Registro de usuario</t>
  </si>
  <si>
    <t>Debería establecerse un procedimiento formal de registro y de anulación de usuarios para conceder y revocar el acceso a todos los sistemas y servicios de información.</t>
  </si>
  <si>
    <t>Gestión de privilegios</t>
  </si>
  <si>
    <t>La asignación y el uso de privilegios deberían estar restringidos y controlados.</t>
  </si>
  <si>
    <t>Gestión de contraseñas de usuario</t>
  </si>
  <si>
    <t>La asignación de contraseñas debería ser controlada a través de un proceso de gestión formal.</t>
  </si>
  <si>
    <t>Revisión de los derechos de acceso de usuario</t>
  </si>
  <si>
    <t>La Dirección debería revisar los derechos de acceso de usuario a intervalos regulares y utilizando un proceso formal</t>
  </si>
  <si>
    <t>Responsabilidades de usuario</t>
  </si>
  <si>
    <t>Prevenir el acceso de usuarios no autorizados, así como evitar el que se comprometa o se produzca el robo de
información o de recursos de tratamiento de la información.</t>
  </si>
  <si>
    <t>Uso de contraseñas</t>
  </si>
  <si>
    <t>Se debería requerir a los usuarios el seguir las buenas prácticas de seguridad en la selección y el uso de las contraseñas.</t>
  </si>
  <si>
    <t>Equipo de usuario desatendido</t>
  </si>
  <si>
    <t>Los usuarios deberían asegurarse de que el equipo desatendido tiene la protección adecuada.</t>
  </si>
  <si>
    <t>Política de puesto de trabajo despejado y pantalla limpia</t>
  </si>
  <si>
    <t>Debería adoptarse una política de puesto de trabajo despejado de papeles y de soportes de almacenamiento extraíbles junto con una política de pantalla limpia para los recursos de tratamiento de la información.</t>
  </si>
  <si>
    <t>Control de acceso a la red</t>
  </si>
  <si>
    <t>Prevenir el acceso no autorizado a los servicios en red.</t>
  </si>
  <si>
    <t>Política de uso de los servicios en red</t>
  </si>
  <si>
    <t>Se debería proporcionar a los usuarios únicamente el acceso a los servicios para que los que hayan sido específicamente autorizados.</t>
  </si>
  <si>
    <t>Autenticación de usuario para conexiones externas</t>
  </si>
  <si>
    <t>Se deberían utilizar los métodos apropiados de autenticación para controlar el acceso de los usuarios remotos.</t>
  </si>
  <si>
    <t>Identificación de los equipos en las redes</t>
  </si>
  <si>
    <t>La identificación automática de los equipos se debería considerar como un medio de autenticación de las conexiones provenientes de localizaciones y equipos específicos.</t>
  </si>
  <si>
    <t>Diagnóstico remoto y protección de los puertos de configuración</t>
  </si>
  <si>
    <t>Se debería controlar el acceso físico y lógico a los puertos de diagnóstico y de configuración.</t>
  </si>
  <si>
    <t>Segregación de las redes</t>
  </si>
  <si>
    <t>Los grupos de servicios de información, usuarios y sistemas de información deberían estar segregados en redes.</t>
  </si>
  <si>
    <t>Control de la conexión a la red</t>
  </si>
  <si>
    <t>Control de encaminamiento (routing) de red</t>
  </si>
  <si>
    <t>Se deberían implantar controles de encaminamiento (routing) de redes para asegurar que las conexiones de los ordenadores y los flujos de información no violan la política de control de acceso de las aplicaciones empresariales.</t>
  </si>
  <si>
    <t>Control de acceso al sistema operativo</t>
  </si>
  <si>
    <t>Prevenir el acceso no autorizado a los sistemas operativos.</t>
  </si>
  <si>
    <t>Procedimientos seguros de inicio de sesión</t>
  </si>
  <si>
    <t>El acceso a los sistemas operativos se debería controlar por medio de un procedimiento seguro de inicio de sesión.</t>
  </si>
  <si>
    <t>Identificación y autenticación de usuario</t>
  </si>
  <si>
    <t>Todos los usuarios deberían tener un identificador único (ID de usuario), para su uso personal y exclusivo, y se debería elegir una técnica adecuada de autenticación para confirmar la identidad solicitada del usuario.</t>
  </si>
  <si>
    <t>Sistema de gestión de contraseñas</t>
  </si>
  <si>
    <t>Los sistemas para la gestión de contraseñas deberían ser interactivos y establecer contraseñas de calidad.</t>
  </si>
  <si>
    <t>Uso de los recursos del sistema</t>
  </si>
  <si>
    <t>Se debería restringir y controlar de una manera rigurosa el uso de programas y utilidades que puedan ser capaces de invalidar los controles del sistema y de la aplicación.</t>
  </si>
  <si>
    <t>Desconexión automática de sesión</t>
  </si>
  <si>
    <t>Las sesiones inactivas deberían cerrarse después de un periodo de inactividad definido.</t>
  </si>
  <si>
    <t>Limitación del tiempo de conexión</t>
  </si>
  <si>
    <t>Para proporcionar seguridad adicional a las aplicaciones de alto riesgo, se deberían utilizar restricciones en los tiempos de conexión.</t>
  </si>
  <si>
    <t>Control de acceso a las aplicaciones y a la información</t>
  </si>
  <si>
    <t>Prevenir el acceso no autorizado a la información que contienen las aplicaciones.</t>
  </si>
  <si>
    <t>Restricción del acceso a la información</t>
  </si>
  <si>
    <t>Se debería restringir el acceso a la información y a las aplicaciones a los usuarios y al personal de soporte, de acuerdo con la política de control de acceso definida.</t>
  </si>
  <si>
    <t>Aislamiento de sistemas sensibles</t>
  </si>
  <si>
    <t>Los sistemas sensibles deberían tener un entorno dedicado (aislado) de ordenadores.</t>
  </si>
  <si>
    <t>Ordenadores portátiles y teletrabajo</t>
  </si>
  <si>
    <t>Garantizar la seguridad de la información cuando se utilizan ordenadores portátiles y servicios de teletrabajo.</t>
  </si>
  <si>
    <t>Ordenadores portátiles y comunicaciones móviles</t>
  </si>
  <si>
    <t>Se debería implantar una política formal y se deberían adoptar las medidas de seguridad adecuadas para la protección contra los riesgos de la utilización de ordenadores portátiles y comunicaciones móviles.</t>
  </si>
  <si>
    <t>Teletrabajo</t>
  </si>
  <si>
    <t>Se debería redactar e implantar, una política de actividades de teletrabajo, así como los planes y procedimientos de operación correspondientes.</t>
  </si>
  <si>
    <t>Requisitos de seguridad de los sistemas de información</t>
  </si>
  <si>
    <t>Garantizar que la seguridad está integrada en los sistemas de información.</t>
  </si>
  <si>
    <t>Análisis y especificación de los requisitos de seguridad</t>
  </si>
  <si>
    <t>En las declaraciones de los requisitos de negocio para los nuevos sistemas de información, o para mejoras de los sistemas de información ya existentes, se deberían especificar los requisitos de los controles de seguridad.</t>
  </si>
  <si>
    <t>Tratamiento correcto de las aplicaciones</t>
  </si>
  <si>
    <t>Evitar errores, pérdidas, modificaciones no autorizadas o usos indebidos de la información en las aplicaciones.</t>
  </si>
  <si>
    <t>Validación de los datos de entrada</t>
  </si>
  <si>
    <t>La introducción de datos en las aplicaciones debería validarse para garantizar que dichos datos son correctos y adecuados.</t>
  </si>
  <si>
    <t>Control del procesamiento interno</t>
  </si>
  <si>
    <t>Para detectar cualquier corrupción de la información debida a errores de procesamiento o actos intencionados, se deberían incorporar comprobaciones de validación en las aplicaciones.</t>
  </si>
  <si>
    <t>Integridad de los mensajes</t>
  </si>
  <si>
    <t>Se deberían identificar los requisitos para garantizar la autenticidad y para proteger la integridad de los mensajes en las aplicaciones y se deberían identificar e implantar los controles adecuados.</t>
  </si>
  <si>
    <t>Validación de los datos de salida</t>
  </si>
  <si>
    <t>Los datos de salida de una aplicación se deberían validar para garantizar que el tratamiento de la información almacenada es correcto y adecuado a las circunstancias.</t>
  </si>
  <si>
    <t>Controles criptográficos</t>
  </si>
  <si>
    <t xml:space="preserve"> Proteger la confidencialidad, la autenticidad o la integridad de la información por medios criptográficos.</t>
  </si>
  <si>
    <t>Política de uso de los controles criptográficos</t>
  </si>
  <si>
    <t>Se debería formular e implantar una política para el uso de los controles criptográficos para proteger la información.</t>
  </si>
  <si>
    <t>Gestión de claves</t>
  </si>
  <si>
    <t>Debería implantarse un sistema de gestión de claves para dar soporte al uso de técnicas criptográficas por parte de la organización.</t>
  </si>
  <si>
    <t>Seguridad de los archivos del sistema</t>
  </si>
  <si>
    <t>Garantizar la seguridad de los archivos de sistema.</t>
  </si>
  <si>
    <t>Se deberían utilizar perímetros de seguridad (barreras, muros, puertas de entrada con control de acceso a través de tarjeta, o puestos de control) para proteger las áreas que contienen la información y los recursos de tratamiento de la
información.</t>
  </si>
  <si>
    <t>Las áreas seguras deberían estar protegidas por controles de entrada adecuados, para asegurar que únicamente se permite el acceso al personal autorizado.</t>
  </si>
  <si>
    <t>El perimetro de las edificaciones donde se procesa o almacena información sensible de la empresa se encuentra bien definido y cuenta con controles de vigilancia 7x24 por video y presenciales contratados con empresas de vigilancia locales (en cada ubicación). Adicionalmente cuenta con alarmas y contactos con la fuerza Policial local para atender posibles intrusiones.</t>
  </si>
  <si>
    <t>El DataCenter contratado brinda protección de acceso mediante muros reforzados y puertas de seguridad que requieren autenticación biométrica y con tarjetas magnéticas previamente enroladas mediante un procedimiento formal. Adicionalmente el DataCenter cuenta con un puesto de control visual que permite identificar a las personas que ingresan.
Adicionalmente cuentan con una recepción que exige el uso de una identificación visible y en caso de Terceros exige que un colaborador autorizado ingrese y se mantenga junto con el tercero.</t>
  </si>
  <si>
    <t>Se debería diseñar y aplicar una protección física contra el daño causado por fuego, inundación, terremoto, explosión, revueltas sociales y otras formas de desastres naturales o provocados por el hombre.</t>
  </si>
  <si>
    <t>Todas las edificaciones de la empresa, incluyendo los almacenes, el DataCenter y las administraciones centrales cuentan con mecanismos adecuados para detectar y extinguir incendios. Adicionalmente se cuenta con protocolos establecidos de actuación en caso de emergencia (terremotos, inundación, revueltas sociales, etc) que son reforzados periodicamente. Adicionalmente en el DataCenter y en los centros de cableado se cuenta con piso falso para reducir el impacto causado por inundaciones sobre los recursos de procesamiento principales.</t>
  </si>
  <si>
    <t>Todos los centros de cableado cuentan con acceso restringido a solo las personas autorizadas, cuentan con sistema de videovigilancia, llevan registros de ingreso y cuentan con protocolos de acompañamiento para el ingreso de terceros a dichas áreas.</t>
  </si>
  <si>
    <t>Deberían controlarse los puntos de acceso tales como las áreas de carga y descarga y otros puntos, a través de los que personal no autorizado pueda acceder a las instalaciones, y si es posible, dichos puntos se deberían aislar de las instalaciones de tratamiento de la información para evitar accesos no autorizados.</t>
  </si>
  <si>
    <t>Las áreas de recibo y despacho de mercancía se encuentran claramente diferenciadas y separadas de todas las áreas donde se procesa o almacena información en los almacenes y los edificios de administracion central. El datacenter cuenta cun un nivel aislado que permite validar previamente el ingreso y retiro de cualquier mercancía al datacenter (requerido por ejemplo para realizar ingreso de equipos o partes)</t>
  </si>
  <si>
    <t>Todas las edificaciones de la empresa cuentan con suministro alterno mediante plantas eléctricas y UPS para resistir ante eventos de corte de suministro eléctrico.</t>
  </si>
  <si>
    <t>El cableado de las administraciones centrales y de los almacenes no cuenta con protección en los nodos finales. Sin ambargo, en los centros de cableado y DataCenter si se encuentra protegido.</t>
  </si>
  <si>
    <t>Se cuenta con contratos de soporte y mantenimiento preventivo con el tercero que arrienda los equipos de cómputo (PC y portátiles) y estos mantenimientos se realizan de forma periodica.</t>
  </si>
  <si>
    <t>En general se cumple, salvo por algunos PC que están ubicados en zonas de recibo de correspondencia en las administraciones centrales y algunos PC que se ubicaron en los almacenes para atención de clientes y que son accesibles por éstos. Adicionalmente los PC portátiles cuentan con gualla de seguridad con llave para aferrarlos a los puestos de trabajo.</t>
  </si>
  <si>
    <t>Se cuenta con procedimientos de autorización para retirar equipos de cómputo o partes fuera de las instalaciones. Este procedimiento de validación es efectuado por el personal de seguridad física de cada sede.</t>
  </si>
  <si>
    <t>No todos los procedimientos están documentados y no están disponibles a los usuarios que los requieren.</t>
  </si>
  <si>
    <t>En general se cumple, salvo por algunos almacenes donde la cantidad de personal contratado no permite segregar las tareas.</t>
  </si>
  <si>
    <t>Se cuenta con personal bien diferenciado para cada una de estas labores, salvo algunas responsabilidades puntuales donde el personal de desarrollo ejerce las labores de soporte de la operación pues no se cuenta con personal capacitado de operación que pueda realizarlas.</t>
  </si>
  <si>
    <t>Esto se hace para la mayoría de contratos vigentes.</t>
  </si>
  <si>
    <t>Esta labor solo se realiza en los terceros más representativos, como el que presta el servicio de DataCenter administrado.</t>
  </si>
  <si>
    <t>Esta labor es realizada en la Dirección de Infraestructura de la Vicepresidencia de Tecnología.</t>
  </si>
  <si>
    <t>Las pruebas son realizadas dependiendo del tipo de cambio y de su criticidad. Sin embargo no en todos los casos se tiene establecidos adecuados criterios de aceptación.</t>
  </si>
  <si>
    <t>Se cuenta con un Antivirus y antispyware corporativo, instalado en todos los equipos de cómputo de escritorio y portátiles, salvo por los que cuentan con sistemas operativos MAC. En el caso de servidores se tiene instalada dicha protección en aquellos que cuentan con sistema operativo Windows solamente.</t>
  </si>
  <si>
    <t>Existen controles para evitar la descarga de software, sin embargo estos controles tienen excepciones no definidas claramente. Adicionalmente en algunos equipos de cómputo los usuarios trabajan con privilegios de administrador, lo que les permitiría ejecutar dicho software sin control o supervisión.</t>
  </si>
  <si>
    <t>El servicio de copias de respaldo de los servidores centrales se tiene contratado con el proveedor del DataCenter, quien garantiza que dichas copias se realizan de acuerdo a la política definida por el área de TI y son verificadas periodicamente.</t>
  </si>
  <si>
    <t>Las redes deberían estar adecuadamente gestionadas y controladas, para que estén protegidas frente a posibles amenazas
y para mantener la seguridad de los sistemas y de las aplicaciones que utilizan estas redes, incluyendo la información en tránsito.</t>
  </si>
  <si>
    <t>En algunas ubicaciones se cuenta con control de acceso a la red mediante el registro de la dirección MAC del PC, incluyendo red cableada e inalámbrica.</t>
  </si>
  <si>
    <t xml:space="preserve">Se cuenta con cifrado Router to Router en las conexiones dedicadas contratadas (red MPLS) y se cuenta con un servicio de seguridad administrada que ofrece barreras de seguridad perimetral y enlaces VPN a demanda. </t>
  </si>
  <si>
    <t>Se cuenta con procedimientos y controles para garantizar el acceso a la información solo al personal autorizado. Adicionalente se realian revisiones periodicas sobre los sistemas críticos de la empresa.</t>
  </si>
  <si>
    <t>La Vicepresidencia de Tecnología cuenta con sitios de almacenamiento con acceso restringido para proteger este tipo de información. Adicionalmente se concientiza al personal sobre la importancia de resguardar esta información.</t>
  </si>
  <si>
    <t>Se aplican controles para el intercambio seguro de información mediante procedimientos aislados y no documentados. Se cuenta con una política que respalda la necesidad de realizar estos intercambios de forma segura, sin embargo dicha política no ha sido adecuadamente divulgada al personal.</t>
  </si>
  <si>
    <t>Se cuenta con procedimientos para resguardar estos soportes mientras son transportados entre las diferentes instalaciones que se requiera.</t>
  </si>
  <si>
    <t>El servidor de correo electrónico cuenta con cifrado hacia los PC que se conectan, sin embargo no se cuenta con un mecanismo de cifrado para las comunicaciones con dominios de terceros. Adicionalmente el servicio de mensajería instantanea corporativo no cuenta con mecanismos de protección durante el envío de los mensajes.</t>
  </si>
  <si>
    <t>El servicio de ventas por Internet cuenta con un certificado digital que ofrece protección razonable en las transacciones realizadas.</t>
  </si>
  <si>
    <t>Los servidores donde se almacena la información publicada en los portales web de la empresa se encuentran protegidos contra acceso no autorizado.</t>
  </si>
  <si>
    <t>Se cuenta con una herramienta de registro y monitoreo de las acciones realizadas en las principales bases de datos de producción, sin embargo a nivel de aplicación y sistema operativo, el registro de eventos no está implementado.</t>
  </si>
  <si>
    <t>Cuenta con control de acceso bien definido.</t>
  </si>
  <si>
    <t>Solo aplica para las bases de datos monitoreadas.</t>
  </si>
  <si>
    <t>Aplica para todos los servidores. Pendiente implementación en dispositivos de red y seguridad perimetral.</t>
  </si>
  <si>
    <t>La Jefatura de Seguridad Informática cuenta con un grupo especializado de acceso logico para tramitar las solicitudes de creación, modificación y retiro de usuarios en las aplicaciones y sistemas de información de la empresa. Sin embargo el área de gestión humana no informa los cambios ni las creaciones, lo que no permite gestionar las novedades de creación o cambios de cargo o ubicación en tiempos adecuados ni con la confiabilidad requerida.</t>
  </si>
  <si>
    <t>Se cuenta con una matriz e acceso lógico donde se relacionan los cargos con los perfiles de acceso a las aplicaciones y sistemas de información. Esta matriz es elaborada en conjunto entre seguridad informática y los encargados del negocio, pero no cuentan con una validación adecuada de riesgos de fraude y segregación de funciones al momento de definir los cargos. Adicionalmente la matriz no incluye todas las aplicaciones críticas utilizadas en la empresa.</t>
  </si>
  <si>
    <t>El grupo de acceso lógico entrega al usuario las contraseñas de acceso a las aplicaciones vía correo electrónico, y entrega al jefe directo la contraseña de acceso al correo electrónico del usuario la primera vez.  Las contraseñas de las principales aplicaciones del negocio no cuentan con la opción de hacer cambio en el primer login.</t>
  </si>
  <si>
    <t>Se cuenta con políticas asociadas al uso adecuado de contraseñas, sin embargo la empresa no dispone de mecanismos efectivos de divulgación y concienciación para persuadir o convencer a los usuarios de incluir parámetros de fortaleza adecuados en sus contraseñas. Adicionalmente no todos los sistemas críticos soportan criterios de fortaleza de contraseñas.</t>
  </si>
  <si>
    <t>Se cuenta con políticas asociadas al uso adecuado de contraseñas, sin embargo la empresa no dispone de mecanismos efectivos de divulgación y concienciación para persuadir o convencer a los usuarios.</t>
  </si>
  <si>
    <t>A pesar de que la empresa cuenta con una herramienta de virtualiación dde aplicaciones que permite conceder a cada usuario solo aquellos servicios que está autorizado a acceder, el acceso de PC a la red cableada no se encuentra controlado y podrían intentar acceder a más recursos de los requeridos. Por otro lado, el acceso a las redes inalámbricas se encuentra razonablemente controlado, sin embargo no se cuenta con mecanismos de autenticación empresarial con base en el usuario sino que se utiliza una clave compartida.</t>
  </si>
  <si>
    <t>Se utiliza autenticación de usuario y contraseña para todas las conexiones remotas de usuarios (VPN). No se dispone de mecanismos de autenticación fuerte.</t>
  </si>
  <si>
    <t>Todos los puertos de configuración física de los dispositivos de red y servidores se encuentran protegidos al estar dentro de un Rack cerrado con llave, en una habitación protegida por controles de acceso adicional (huella, tarjeta magnética, camaras de videovigilancia). Adicionalmente el acceso lógico a la configuración de los dispositivos se encuentra controlado por usuario y contraseña.</t>
  </si>
  <si>
    <t>Se cuenta con segregación de redes (Vlan) a nivel de capa 2 para limitar los dominios de broadcast, sin embargo no se cuenta con controles de acceso entre estos dominios ni se cuenta con criterios claros sobre cómo crear dichos dominios ni en qué situaciones se debería impedir el acceso desde y hacia dichos dominios. Lo anterior aplica para la subred de servidores, que a pesar de encontrarse físicamente separada de todos los PC, no se encuentra lógicamente segregada de ellos.</t>
  </si>
  <si>
    <t>En redes compartidas, especialmente en aquellas que traspasen las fronteras de la organización, debería restringirse la capacidad de los usuarios para conectarse a la red, esto debería hacerse de acuerdo a la política de control de acceso y a los requisitos de las aplicaciones empresariales</t>
  </si>
  <si>
    <t>Se dispone de un dominio de autenticación de usuarios en Windows, en el que cada colaborador dispone de su propio identificador personal, y en los demás sistemas operativos se maneja usuario y contraseña local para el acceso.</t>
  </si>
  <si>
    <t>En el dominio de autenticación de Windows se establece la política de fortaleza de contraseñas, sin embargo en muchos de los sistemas de información críticos de la empresa no se cuenta con esta posibilidad.</t>
  </si>
  <si>
    <t>La mayoría de PC de la empresa se operan con usuarios sin privilegios de administración, lo que impide la instalación de utilitarios y la ejecución de los utilitarios propios del sistema operativo. Sin embargo aun existen áreas del negocio que operan sus equipos de cómputo (portátiles o de escritorio) con usuarios que tienen privilegios de administración local.</t>
  </si>
  <si>
    <t>Tanto la sesión del dominio Windows, como la de la herramienta e virtualización de aplicaciones cuentan con parámetros adecuados de cierre por inactividad de sesión. Sin embargo en las aplicaciones propiamente no siempre se implementan estos controles.</t>
  </si>
  <si>
    <t>Se encuentran en un segmento lógico diferente pero no aislado.</t>
  </si>
  <si>
    <t>La matriz de acceso lógico permite documentar los privilegios de acceso a la información, y el área de acceso lógico (Seguridad Informática) configura las aplicaciones con base en esta matriz. Sin embargo actualmente no se dispone de la documentación ni el control de configuración de todas las aplicaciones del negocio.</t>
  </si>
  <si>
    <t>Se cuenta con una política de alto nivel sobre el tema. Se utiliza autenticación de usuario y contraseña para todas las conexiones remotas de usuarios (VPN), sin embargo no se dispone de un mecanismo estandarizado para acceder remotamente sino que se asignan varios sin tener claros los criterios para asignar uno u otro.</t>
  </si>
  <si>
    <t>Solo aplica para los sistemas de información que afectan los estados financieros o aquellos que implican transacciones o inventarios.</t>
  </si>
  <si>
    <t>El proceso de gestión de llaves y criptogramas se encuentra en una etapa inicial sin alcance a las claves criptográficas por el momento.</t>
  </si>
  <si>
    <t>El uso de usuarios administradores se encuentra limitado en la mayor parte de la empresa. No se dispone de un control para la instalación de parches o actualizaciones de software. Sí se dispone de un procedimiento para la instalación de software que implica una validación previa de seguridad en el caso del software libre.</t>
  </si>
  <si>
    <t>No se dispone de procedimientos ni herramientas para generar datos de prueba a partir de datos de producción, lo que ha conllevado a que en muchos sistemas de prueba se manejen datos de producción.</t>
  </si>
  <si>
    <t>El área de transición del servicio de la Dirección de Servicios de TI y soporte a usuarios se encarga de realizar dicha labor.</t>
  </si>
  <si>
    <t>El código fuente es protegido y controlado en la Dirección de Desarrollo de Sistemas de Información.</t>
  </si>
  <si>
    <t>Se cuenta con un procedimiento formal de control de cambios y con un comité de cambios que se reune cada miércoles a validar los cambios solicitados tanto en sistemas de información como en infraestructura. Los paquetes de software se modifican por razones válidas del negocio previo control de cambios antes de su paso a producción.</t>
  </si>
  <si>
    <t>Se dispone de un servicio administrado de filtrado de contenido en la navegación web, para controlar el acceso a páginas que permitirían la fuga de información, sin embargo en algunos de los perfiles aun se cuenta con esta capacidad. Adicionalmente se ha implementado en algunos PC a manera de piloto el control de dispositivos USB, DVD, etc, para evitar fuga de información.</t>
  </si>
  <si>
    <t>En su mayoría este proceso es controlado inicialmente por la Dirección de Proyectos estratégicos de TI. Sin embargo históricamete ha habido áreas del negocio que realizan sus contrataciones sin tener en cuenta dicha área.</t>
  </si>
  <si>
    <t>Aún no implementado</t>
  </si>
  <si>
    <t>La política que gira en torno a este tema se encuentra en proceso de aprobación. Pendiente su divulgación y la repectiva concientización a todos los usuarios.</t>
  </si>
  <si>
    <t>El procedimiento se encuentra definido y en etapa de piloto para definir ajustes y mejoras.</t>
  </si>
  <si>
    <t>Se tiene definido para una etapa de madurez mayor del proceso</t>
  </si>
  <si>
    <t>Se encuentra en desarrollo la política y el plan de trabajo para la implementación del PCN (Plan de Continuidad del Negocio).</t>
  </si>
  <si>
    <t>Se ha identificado en cada país la legislación aplicable en materia de seguridad y privacidad de la información y se han implementado planes de acción oportunos para su cumplimiento.</t>
  </si>
  <si>
    <t>Se cuenta con una herramienta que permite verificar el software instalado en los equipos de cómputo y se tiene en marcha un plan de trabajo para solucionar las diferencias entre el licenciamiento adquirido y el instalado. En los servidores se mantiene un programa anual de auditoría que permite mantener controlado el licenciamiento.</t>
  </si>
  <si>
    <t>Los documentos importantes deberían estar protegidos contra la pérdida, destrucción y falsificación de acuerdo con los requisitos legales, reglamentarios, contractuales y empresariales.</t>
  </si>
  <si>
    <t>En general la empresa dispone de mecanismos de control físico y lógico para impedir el acceso a dichos documentos, pero en este momento la protección de los mismos se encuentra a discreción de cada responsable y no se tiene un consolidado con la identificación de los mismos y su clasificación para el negocio.</t>
  </si>
  <si>
    <t>Debe garantizarse la protección y la privacidad de los datos según se requiera en la legislación y la reglamentación aplicables y, en su caso, en las cláusulas contractuales pertinentes</t>
  </si>
  <si>
    <t>La política de seguridad de la información aun está pendiente de divulgar y los mecanismos de concientización masivos aun no incluyen estos aspectos.</t>
  </si>
  <si>
    <t>Los directores deberían asegurarse de que todos los procedimientos de seguridad dentro de su área de responsabilidad se realizan correctamente con el fin de cumplir las políticas y normas de seguridad</t>
  </si>
  <si>
    <t>Debería comprobarse periódicamente que los sistemas de información cumplen las normas de aplicación para la implantación.</t>
  </si>
  <si>
    <t>En la política de seguridad de la información se estableció que las únicas áreas avaladas por el negocio para utilizar, avalar o contratar la utilización de herramientas de auditoría de sistemas de información son Seguridad Informática y Seguridad de la Información. Sin embargo dado que existen PC donde los usuarios cuentan con privilegios de administración,no es posible garantizar que estas herramientas no se ejecutan desde estos PC. Adicionalmente la política mencionada está pendiente de divulgación y concientización al público en general.</t>
  </si>
  <si>
    <t>A.6</t>
  </si>
  <si>
    <t>Política de Seguridad</t>
  </si>
  <si>
    <t>Aspectos Organizativos de la Seguridad de la Información</t>
  </si>
  <si>
    <t>Gestión de Activos</t>
  </si>
  <si>
    <t>Seguridad Ligada a los Recursos Humanos</t>
  </si>
  <si>
    <t>Seguridad Física y del Entorno</t>
  </si>
  <si>
    <t>Gestión de Comunicaciones y Operaciones</t>
  </si>
  <si>
    <t>Control de Acceso</t>
  </si>
  <si>
    <t>Adquisición,Desarrollo y Mantenimiento de Sistemas de Información</t>
  </si>
  <si>
    <t>Gestión de Incidentes de Seguridad de la Información</t>
  </si>
  <si>
    <t>Gestión de la Continuidad del Negocio</t>
  </si>
  <si>
    <t>Cumplimiento</t>
  </si>
  <si>
    <t>% implementación</t>
  </si>
  <si>
    <t>Todos los colaboradores y terceros deben firmar un contrato de vinculación que incluye aspectos de seguridad de la información y del uso adecuado de los recursos asignados. No se tiene claridad de si todos los terceros cuentan actulmente con este control.</t>
  </si>
  <si>
    <t>El retiro de los derechos de acceso del personal directo y de algunos terceros está formalizado mediante acuerdos entre las áreas de Gestión Humana y Seguridad Informática. Sin embargo algunos terceros no están centralizados en la Vicepresidencia de Gestión Humana y no reportan sus novedades de personal de forma oportuna a Seguridad Informática.</t>
  </si>
  <si>
    <t>El ingreso a los centros de cableado de todos los almacenes y de los niveles centrales de cada país está protegido por lo menos con una puerta con llave y en algunos ya se cuenta con control biométrico para el ingreso. Adicionalmente se encuentran claramente demarcados con letreros que indican que el acceso a esa zona se encuentra restringido. 
En las administraciones centrales de cada país (generalmente ubicadas en la capital del país) se cuenta con videovigilancia y personal de seguridad 7x24, recepción para el registro de visitantes y se exige una  identificación visible. No se tienen mecanismos de autenticación para el ingreso (v. gr. Tarjetas magnéticas).</t>
  </si>
  <si>
    <t>Se cuenta con un procedimiento formal de control de cambios y con un comité de cambios que se reune cada miércoles a validar los cambios solicitados tanto en sistemas de información como en infraestructura. Sin embargo, en el procedimiento establecido se evidencia que el comité evalua algunos cambios cuyo paso a producción es inminente.</t>
  </si>
  <si>
    <t>El proceso de control de cambios establece que los cambios realizados por terceros deben surtir el procedimiento de control de cambios de la empresa.Sin embargo esta directriz no ha sido adecuadamente divulgada a los interesados.</t>
  </si>
  <si>
    <t>El área jurídica cuenta con un estándar para contratos firmados con los terceros, que incluye estos acuerdos para realizar intercambio seguro de información. Sin embargo no se tiene la totalidad de los terceros bajo este tipo de acuerdos firmados.</t>
  </si>
  <si>
    <t>Toda información de acuerdos comerciales o pagos realizados se transmite por medios cifrados previamente establecidos entre las partes. Sin embargo no secuenta con controles para garantizar la autenticidad de la información recibida en cada extremo de la comunicación.</t>
  </si>
  <si>
    <t>El registro y atención de fallos es realizado por la Dirección de Servicios de TI y soporte a usuarios.Sin embargo, la herramienta que actualmente se utiliza para el registro de fallos no permite realizar fácilmente búsquedas de eventos anteriores.</t>
  </si>
  <si>
    <t>Esta política considerada de segundo nivel por los detalles técnicos incluidos ya fue aprobada por las áreas respectivas (TI, Seguridad de la información y Riesgo). Está pendiente su aprobación por el comité de seguridad de la información.</t>
  </si>
  <si>
    <t>Se revisan como mínimo cada cuatro (4) meses los usuarios y privilegios de las principales aplicaciones del negocio con el fin de depurar aquellos usuarios y privilegios que no se encuentren de acuerdo a los privilegios documentados en la matriz de acceso lógico. Estarevisión es un procedimiento manual que es suceptible al error humano y que no cuenta aun con criterios bien definidos para la depuración que se debe realizar en cada aplicación.</t>
  </si>
  <si>
    <t>Cuando es necesario se considera como válido ya sea la dirección MAC o la dirección IP fija como un mecanismo adicional para validación de identidad de los equipos en la red. Actualmente este mecanismo no se tiene implementado como un estándar en la empresa.</t>
  </si>
  <si>
    <t>Se dispone de un dominio de autenticación de usuarios en Windows, en el que cada colaborador dispone de su propio identificador personal, y en los demás sistemas operativos se maneja usuario y contraseña local para el acceso. Sin embargo se evidencia que la empresa maneja cierta cantidad de usuarios genéricos en aplicaciones y sistemas de información y no cuenta con un procedimiento o estándar formal para su creación o documentación.</t>
  </si>
  <si>
    <t>Se encuentra definida en la política de segundo nivel asociada con Desarrollo y mantenimiento de los Sistemas de Información. Sin embargo, dicha política se encuentra pendiente de aprobación por parte del comité de seguridad de la información.</t>
  </si>
  <si>
    <t>Se estableció que el mecanismo establecido para reportar incidentes de seguridad de la información es mediante el service desk (soporte a usuarios), ya sea telefónicamente o por correo electrónico. Sin embargo el procedimiento aun no ha sido divulgado y concientizado a toda la comunidad.</t>
  </si>
  <si>
    <t>No se cuenta con procesos ni procedimientos forenses internos para garantizar la calidad y validez de las evidencias tomadas. Sin embargo se tiene definido que en estos casos se debe acudir a la fiscalía regional o a un experto externo.</t>
  </si>
  <si>
    <t>La planeación de dichas comprobaciones es realizada entre el área audiora y la Jefatura de Seguridad Informática. El comité de cambios debe conocer y avalar este tipo de actividades previo a su implementación en los sistemas de producción, de acuerdo a lo especificado en el proceso de cambios o implementaciones en sistemas de producción.</t>
  </si>
  <si>
    <t>TOTAL SGSI</t>
  </si>
  <si>
    <t>Máx</t>
  </si>
  <si>
    <t>Tabla A.2. Estado del cumplimiento de requisitos Generales</t>
  </si>
  <si>
    <t>Implementación de Requisitos Generales ISO 27001</t>
  </si>
  <si>
    <t>Se cuenta con áreas formalmente establecidas con responsabilidades claras en torno a la seguridad de la información. Adicionalmente se cuenta con la figura del Comité de Seguridad de la Información, integrado por los principales involucrados en Seguridad, por la alta gerencia y por el área de riesgo.</t>
  </si>
  <si>
    <t>Establecer roles y responsabilidades de seguridad de la información</t>
  </si>
  <si>
    <t>Comunicar a la organización la importancia de cumplir los objetivos de seguridad de la información y del cumplimiento de la política, las responsabilidades de acuerdo a la ley y la necesidad del meoramiento continuo.</t>
  </si>
  <si>
    <t>Proveer los recursos suficientes para establecer, implementar, operar, monitorear, revisar, mantener y mejorar el SGSI.</t>
  </si>
  <si>
    <t>Determinar los criterios y niveles de aceptación del riesgo</t>
  </si>
  <si>
    <t>Asegurar que los procedimientos de seguridad de la información soportan los requerimientos del negocio.</t>
  </si>
  <si>
    <t>Identificar y abordar los requerimientos legales y regulatorios y las obligaciones de seguridad contractuales</t>
  </si>
  <si>
    <t>Ejecutar revisiones cuando sea necesario, y tomar acciones apropiadamente de acuerdo a los resultados obtenidos.</t>
  </si>
  <si>
    <t>Mejorar la efectividad del SGSI donde sea requerido</t>
  </si>
  <si>
    <t>Determinar las competencias necesarias del personal asociado con el SGSI</t>
  </si>
  <si>
    <t>Proveer capacitación o tomar otras acciones (Ej. Contratar personal capacitado) para satisfacer las necesidades del SGSI</t>
  </si>
  <si>
    <t>Mantener registros de las capacitaciones, habilidades, educación, habilidades, experiencia y calificaciones del personal asociado con el SGSI</t>
  </si>
  <si>
    <t>La organización debe manejar auditorías internas al SGSI en intervalos planeados para determinar cuáles de los objetivos de control, controles, procesos y procedimientos del SGSI se encuentran alineados con el estándar ISO 27001, a la regulación y legislación relevante. a los requerimientos de seguridad identificados, cuándo son efectivamente implementados y mantenidos, y cuándo se comportan como se espera.</t>
  </si>
  <si>
    <t>5.1.b</t>
  </si>
  <si>
    <t>5.1.c</t>
  </si>
  <si>
    <t>5.1.d</t>
  </si>
  <si>
    <t>5.1.e</t>
  </si>
  <si>
    <t>5.1.f</t>
  </si>
  <si>
    <t>5.2.1.b</t>
  </si>
  <si>
    <t>5.2.1.c</t>
  </si>
  <si>
    <t>5.2.1.e</t>
  </si>
  <si>
    <t>5.2.1.f</t>
  </si>
  <si>
    <t>5.2.2.a</t>
  </si>
  <si>
    <t>5.2.2.b</t>
  </si>
  <si>
    <t>5.2.2.d</t>
  </si>
  <si>
    <t>7.2.a, 7.2.b, 7.2.c, 7.2.d, 7.2.e, 7.2.f, 7.2.g, 7.2.h, 7.2.i</t>
  </si>
  <si>
    <t>7.3.a, 7.3.b, 7.3.c, 7.3.d y 7.3.e</t>
  </si>
  <si>
    <t>Asegurar el establecimiento de los planes de acción del SGSI</t>
  </si>
  <si>
    <t>Se cuenta con la política general de SI, incluyendo la intención de apoyo de la dirección en torno al SGSI. Adicionalmente se ha documentado a grandes rasgos algunas políticas de segundo nivel que incluyen un detalle mayor sobre cada tema incluyendo Control de Acceso, Seguridad física, Comunicaciones y Operaciones y Gestión de Incidentes de SI, estando pendiente la docuentación y formalización de las demás políticas de acuerdo a los diferentes dominios de la norma ISO 27001. Adicionalmente no se encuentran claramente documentados los objetivos del SGSI.</t>
  </si>
  <si>
    <t>Se cuenta con algunos procedimientos documentados en relación al SGSI y sus procesos asociados.</t>
  </si>
  <si>
    <t>Se ha designado que el área responsable para ejercer esta labor de control sobre los procesos de TI es la Gerencia de Activos Informáticos, la cual ya cuenta con un proceso formal en torno a esta labor y una buena base de procesos y procedimientos formalizados de seguridad en TI. Queda pendiente la documentación de aquello que no gira en torno a TI.</t>
  </si>
  <si>
    <t>Ya se cuenta con un documento claro y aprobado por la Presidencia General que indica el apoyo de la Dirección en torno al diseño e implementación del SGSI. Se evidencia su veracidad y efectividad por las partidas presupuestales asignadas a dichos fines.</t>
  </si>
  <si>
    <t>Se cuenta con el rol del oficial de seguridad de la información, el área de Seguridad Informática y el comité de seguridad de la información. Sin embargo a pesar de que lasresponsabilidades de cada parte parecen estar claras, no se encuentran claramente documentadas y no se han divulgado las responsabilidades de la comunidad en torno a la seguridad de la información.</t>
  </si>
  <si>
    <t>Se ha divulgado de manera esporádica cierta información en torno al cumplimiento de las leyes en materia de protección de datos personales y al rol de los colaboradores para su cumplimiento.</t>
  </si>
  <si>
    <t>A pesar de contar con áreas segregadas con responsabilidades parcialmente claras, la capacidad operativa de dichas áreas no es suficiente para realizar todas las labores asociadas con el SGSI.</t>
  </si>
  <si>
    <t>Por el momento la dirección se limita a la revisión de la política de alto nivel de seguridad de la información.</t>
  </si>
  <si>
    <t>Algunos de los procedimientos actuales son validados y acordados con las áreas del negocio directamente involucradas, para garantizar que cumplen sus requerimientos.</t>
  </si>
  <si>
    <t>Este tema ha sido históricamente uno de los que mayor interés ha causado en la dirección de la empresa, pues es el que directamente puede acarrear sanciones legales, penales o económicas a la empresa. Por ello a la fecha se han evaluado e implementado dichos requerimientos en cada uno de los países donde la empresa tiene presencia.</t>
  </si>
  <si>
    <t>Se ha realizado de forma aislada en algunos procedimientos que lo han requerido.</t>
  </si>
  <si>
    <t>El personal contratado actualmente cuenta con las competencias y conocimiento requerido para cumplir sus principales responsabilidades, sin embargo es necesario establecer un plan de capacitación para completar algunos aspectos del conocimiento que aún son requeridos y es necesario contratar personal adicional para ejecutar algunas responsabilidades que actualmente no se han podido ejercer.</t>
  </si>
  <si>
    <t>Mantener registros de las capacitaciones, habilidades, educación, experiencia y calificaciones del personal asociado con el SGSI</t>
  </si>
  <si>
    <t>4.2.3.e, 5.1.g, 6.a, 6.b, 6.c, 6.d</t>
  </si>
  <si>
    <t>La dirección debe revisar el SGSI a intervalos regulares (por lo menos una vez al año) para garantizar su conveniencia, adecuación y efectividad</t>
  </si>
  <si>
    <t>5.1.h, 7.1</t>
  </si>
  <si>
    <t>Por el momento se han obtenido algunos cambios en la política de seguridad de la información y una partida presupuestal para la implementación de algunos controles y procedimientos del SGSI</t>
  </si>
  <si>
    <t>El resultado de la revisión de la dirección debe incluir cualquieir decisión y acción relacionada con el mejoramiento de la efectividad del SGSI, actualizaciones del plan de tratamiento y evaluación del riesgo, modificación de procedimientos y controles que afecten la seguridad de la información, recursos requeridos y mejoras a cómo es medida la efectividad de los controles.</t>
  </si>
  <si>
    <t>Se debe tener como insumos de la revisión de la dirección los resultados de la auditoría del SGSI, la retroalimentación de las partes interesadas, las técnicas, productos o procedimientos que puedan ser utilizados para mejorar el rendimiento y la efectividad del SGSI, el estado de las acciones correctivas y preventivas, vulnerabilidades o amenazas no gestionadas adecuadamente en el anterior análisis de riesgos, los resultados de las mediciones de efectividad, las acciones definidas de revisiones pasadas, cualquier cambio que pueda afectar el SGSI, y recomendaciones de mejora.</t>
  </si>
  <si>
    <t>A.6.1</t>
  </si>
  <si>
    <t>A.6.1.1</t>
  </si>
  <si>
    <t>A.6.1.2</t>
  </si>
  <si>
    <t>8.1</t>
  </si>
  <si>
    <t>La organización deberá mejorar continuamente la efectividad del SGSI mediante el uso de la política y objetivos de seguridad de la información, los resultados de auditoría, el análisis de los eventos monitoreados, las acciones correctivas y preventivas y las revisiones de la dirección</t>
  </si>
  <si>
    <t>8.2</t>
  </si>
  <si>
    <t>8.3</t>
  </si>
  <si>
    <t>La organización deberá tomar acciones para eliminar la causa de no conformidades para prevenir su recurrencia. El procedimiento documentado para acciones correctivas debe incluir:
- identificación de no conformidades
- Determinación de las causas de las no conformidades
- Evaluar la necesidad de tomar acciones para evitar que las no conformidades se repitan
- Determinar e implementar las acciones correctivas necesarias
- Registrar los resultados de las acciones tomadas
- Revisar las acciones correctivas tomadas</t>
  </si>
  <si>
    <t>La organización deberá definir acciones para eliminar la causa de potenciales no conformidades para prevenir su ocurrencia. El procedimiento documentado para acciones preventivas debe incluir:
- identificación de no conformidades potenciales y sus causas
- Evaluar la necesidad de tomar acciones para prevenir la ocurrencia de no conformidades
- Determinar e implementar las acciones preventivas necesarias
- Registrar los resultados de las acciones tomadas
- Revisar las acciones preventivas tomadas
Se deben identificar los cambios en los riesgos para determinar las acciones preventivas necesarias.
La priorización de las acciones preventivas deberá ser basada en los resultados de los análisis de riesgos.</t>
  </si>
  <si>
    <t>Nombre del Documento:</t>
  </si>
  <si>
    <t>Información o datos</t>
  </si>
  <si>
    <t>Nivel de Confidencialidad:</t>
  </si>
  <si>
    <r>
      <t>Confidencial:</t>
    </r>
    <r>
      <rPr>
        <sz val="10"/>
        <color theme="1"/>
        <rFont val="Arial"/>
        <family val="2"/>
      </rPr>
      <t xml:space="preserve"> No debe ser conocido por personal ajeno al proceso de Gestión de Seguridad de la Información. No puede ser distribuído públicamente.</t>
    </r>
  </si>
  <si>
    <t>Servicio</t>
  </si>
  <si>
    <t>Codificación:</t>
  </si>
  <si>
    <t>Versión:</t>
  </si>
  <si>
    <t>Aplicación</t>
  </si>
  <si>
    <t>Fecha de última modificación:</t>
  </si>
  <si>
    <t>Fecha de Creación:</t>
  </si>
  <si>
    <t>Equipo Informático</t>
  </si>
  <si>
    <t>Responsable del documento:</t>
  </si>
  <si>
    <t>Oficial de Seguridad de la Información</t>
  </si>
  <si>
    <t>Dispositivo de Almacenamiento</t>
  </si>
  <si>
    <t>Aprobado por:</t>
  </si>
  <si>
    <t>Comité de Seguridad de la Información</t>
  </si>
  <si>
    <t>Suministro</t>
  </si>
  <si>
    <t>R-GSI-004</t>
  </si>
  <si>
    <t>1.2</t>
  </si>
  <si>
    <t>Análisis Diferencial respecto a la norma ISO 27001 e ISO 27002</t>
  </si>
  <si>
    <t>Requerimiento, Control u Objetivo de Control ISO 27001 e ISO 27002</t>
  </si>
  <si>
    <t>Tabla A.1. Estado general de implementación ISO 27001 por dominios de su Anexo A</t>
  </si>
  <si>
    <t>Figura A.1. Diagrama de Barras de la implementación de controles de ISO 27002</t>
  </si>
  <si>
    <t>Figura A.2. Diagrama de Radar de la implementación de controles de ISO 27002</t>
  </si>
  <si>
    <t>ANEXO 1. ANÁLISIS DIFERENCIAL DE LA EMPRESA "TU HOGAR CON ESTILO S.A." 
RESPECTO A LA NORMA ISO 27001 E ISO 27002</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</si>
</sst>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Perpetua"/>
      <family val="2"/>
      <scheme val="minor"/>
    </font>
    <font>
      <b/>
      <sz val="24"/>
      <color theme="1"/>
      <name val="Perpetua"/>
      <family val="2"/>
      <scheme val="minor"/>
    </font>
    <font>
      <sz val="11"/>
      <color theme="0"/>
      <name val="Perpetua"/>
      <family val="2"/>
      <scheme val="minor"/>
    </font>
    <font>
      <sz val="11"/>
      <color theme="1"/>
      <name val="Perpetua"/>
      <family val="2"/>
      <scheme val="minor"/>
    </font>
    <font>
      <sz val="10"/>
      <name val="Arial"/>
      <family val="2"/>
    </font>
    <font>
      <u/>
      <sz val="10"/>
      <color indexed="12"/>
      <name val="Arial"/>
      <family val="2"/>
    </font>
    <font>
      <sz val="8"/>
      <name val="Arial"/>
      <family val="2"/>
    </font>
    <font>
      <b/>
      <sz val="8"/>
      <name val="Arial"/>
      <family val="2"/>
    </font>
    <font>
      <b/>
      <sz val="8"/>
      <color theme="0"/>
      <name val="Arial"/>
      <family val="2"/>
    </font>
    <font>
      <sz val="8"/>
      <color theme="1"/>
      <name val="Arial"/>
      <family val="2"/>
    </font>
    <font>
      <b/>
      <sz val="8"/>
      <color theme="1"/>
      <name val="Arial"/>
      <family val="2"/>
    </font>
    <font>
      <u/>
      <sz val="8"/>
      <color theme="1"/>
      <name val="Arial"/>
      <family val="2"/>
    </font>
    <font>
      <b/>
      <sz val="11"/>
      <color theme="1"/>
      <name val="Perpetua"/>
      <family val="2"/>
      <scheme val="minor"/>
    </font>
    <font>
      <b/>
      <sz val="11"/>
      <color theme="1"/>
      <name val="Perpetua"/>
      <family val="1"/>
      <scheme val="minor"/>
    </font>
    <font>
      <b/>
      <sz val="11"/>
      <color theme="0"/>
      <name val="Perpetua"/>
      <family val="1"/>
      <scheme val="minor"/>
    </font>
    <font>
      <b/>
      <sz val="14"/>
      <color theme="1"/>
      <name val="Arial"/>
      <family val="2"/>
    </font>
    <font>
      <sz val="9"/>
      <color theme="1"/>
      <name val="Arial"/>
      <family val="2"/>
    </font>
    <font>
      <b/>
      <sz val="9"/>
      <color theme="1"/>
      <name val="Arial"/>
      <family val="2"/>
    </font>
    <font>
      <sz val="10"/>
      <color rgb="FFFFFFFF"/>
      <name val="Arial"/>
      <family val="2"/>
    </font>
    <font>
      <sz val="10"/>
      <color theme="1"/>
      <name val="Arial"/>
      <family val="2"/>
    </font>
    <font>
      <sz val="10"/>
      <color theme="0"/>
      <name val="Arial"/>
      <family val="2"/>
    </font>
    <font>
      <b/>
      <sz val="10"/>
      <color theme="1"/>
      <name val="Arial"/>
      <family val="2"/>
    </font>
  </fonts>
  <fills count="11">
    <fill>
      <patternFill patternType="none"/>
    </fill>
    <fill>
      <patternFill patternType="gray125"/>
    </fill>
    <fill>
      <patternFill patternType="solid">
        <fgColor theme="5" tint="0.749992370372631"/>
        <bgColor indexed="65"/>
      </patternFill>
    </fill>
    <fill>
      <patternFill patternType="solid">
        <fgColor theme="5"/>
        <bgColor auto="1"/>
      </patternFill>
    </fill>
    <fill>
      <patternFill patternType="solid">
        <fgColor rgb="FF336699"/>
        <bgColor indexed="64"/>
      </patternFill>
    </fill>
    <fill>
      <patternFill patternType="solid">
        <fgColor theme="3" tint="-0.249977111117893"/>
        <bgColor indexed="64"/>
      </patternFill>
    </fill>
    <fill>
      <patternFill patternType="solid">
        <fgColor theme="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4F81BD"/>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8">
    <xf numFmtId="0" fontId="0" fillId="0" borderId="0"/>
    <xf numFmtId="0" fontId="1" fillId="2" borderId="0"/>
    <xf numFmtId="0" fontId="2" fillId="3" borderId="0"/>
    <xf numFmtId="0" fontId="3" fillId="0" borderId="0"/>
    <xf numFmtId="0" fontId="4" fillId="0" borderId="0"/>
    <xf numFmtId="0" fontId="5"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cellStyleXfs>
  <cellXfs count="61">
    <xf numFmtId="0" fontId="0" fillId="0" borderId="0" xfId="0"/>
    <xf numFmtId="0" fontId="0" fillId="0" borderId="0" xfId="0" applyAlignment="1">
      <alignment wrapText="1"/>
    </xf>
    <xf numFmtId="0" fontId="6" fillId="0" borderId="1" xfId="4" applyFont="1" applyBorder="1" applyAlignment="1">
      <alignment horizontal="center" vertical="center" wrapText="1"/>
    </xf>
    <xf numFmtId="0" fontId="8" fillId="4" borderId="1" xfId="4"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9" fontId="6" fillId="0" borderId="1" xfId="0" applyNumberFormat="1" applyFont="1" applyBorder="1" applyAlignment="1">
      <alignment horizontal="center" vertical="center" wrapText="1"/>
    </xf>
    <xf numFmtId="0" fontId="6" fillId="0" borderId="1" xfId="0" applyFont="1" applyBorder="1" applyAlignment="1">
      <alignment horizontal="left" vertical="top" wrapText="1"/>
    </xf>
    <xf numFmtId="0" fontId="10" fillId="7" borderId="1" xfId="4" applyFont="1" applyFill="1" applyBorder="1" applyAlignment="1">
      <alignment horizontal="center" vertical="center" wrapText="1"/>
    </xf>
    <xf numFmtId="0" fontId="6" fillId="0" borderId="1" xfId="4" applyFont="1" applyBorder="1" applyAlignment="1">
      <alignment horizontal="left" vertical="center" wrapText="1"/>
    </xf>
    <xf numFmtId="0" fontId="6" fillId="0" borderId="1" xfId="4" applyFont="1" applyBorder="1" applyAlignment="1">
      <alignment horizontal="left" vertical="top" wrapText="1"/>
    </xf>
    <xf numFmtId="0" fontId="6" fillId="9" borderId="1" xfId="0" applyFont="1" applyFill="1" applyBorder="1" applyAlignment="1">
      <alignment horizontal="center" vertical="center" wrapText="1"/>
    </xf>
    <xf numFmtId="0" fontId="6" fillId="9" borderId="1" xfId="4" applyFont="1" applyFill="1" applyBorder="1" applyAlignment="1">
      <alignment horizontal="center" vertical="center" wrapText="1"/>
    </xf>
    <xf numFmtId="0" fontId="7" fillId="8" borderId="1" xfId="4"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left" vertical="center" wrapText="1"/>
    </xf>
    <xf numFmtId="0" fontId="6" fillId="0" borderId="1" xfId="4" applyFont="1" applyFill="1" applyBorder="1" applyAlignment="1">
      <alignment horizontal="left" vertical="center" wrapText="1"/>
    </xf>
    <xf numFmtId="0" fontId="6" fillId="0" borderId="1" xfId="4" applyFont="1" applyFill="1" applyBorder="1" applyAlignment="1" applyProtection="1">
      <alignment horizontal="left" vertical="top" wrapText="1"/>
      <protection locked="0"/>
    </xf>
    <xf numFmtId="0" fontId="0" fillId="0" borderId="0" xfId="0" applyFill="1" applyAlignment="1">
      <alignment horizontal="left"/>
    </xf>
    <xf numFmtId="0" fontId="7" fillId="8" borderId="1" xfId="0" applyFont="1" applyFill="1" applyBorder="1" applyAlignment="1">
      <alignment horizontal="center" vertical="center" wrapText="1"/>
    </xf>
    <xf numFmtId="0" fontId="7" fillId="8" borderId="1" xfId="0" applyFont="1" applyFill="1" applyBorder="1" applyAlignment="1">
      <alignment horizontal="left" vertical="center" wrapText="1"/>
    </xf>
    <xf numFmtId="0" fontId="7" fillId="8" borderId="1" xfId="4" applyFont="1" applyFill="1" applyBorder="1" applyAlignment="1" applyProtection="1">
      <alignment horizontal="left" wrapText="1"/>
      <protection locked="0"/>
    </xf>
    <xf numFmtId="0" fontId="6" fillId="9" borderId="1" xfId="0" applyFont="1" applyFill="1" applyBorder="1" applyAlignment="1">
      <alignment horizontal="left" vertical="center" wrapText="1"/>
    </xf>
    <xf numFmtId="0" fontId="6" fillId="9" borderId="1" xfId="0" applyFont="1" applyFill="1" applyBorder="1" applyAlignment="1">
      <alignment horizontal="left" vertical="top" wrapText="1"/>
    </xf>
    <xf numFmtId="0" fontId="10" fillId="8"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9" borderId="1" xfId="0" applyFont="1" applyFill="1" applyBorder="1" applyAlignment="1">
      <alignment horizontal="left" vertical="center" wrapText="1"/>
    </xf>
    <xf numFmtId="9" fontId="10" fillId="7" borderId="1" xfId="4" applyNumberFormat="1" applyFont="1" applyFill="1" applyBorder="1" applyAlignment="1">
      <alignment horizontal="center" vertical="center" wrapText="1"/>
    </xf>
    <xf numFmtId="9" fontId="0" fillId="0" borderId="0" xfId="0" applyNumberFormat="1"/>
    <xf numFmtId="0" fontId="0" fillId="0" borderId="0" xfId="0" applyAlignment="1">
      <alignment horizontal="left"/>
    </xf>
    <xf numFmtId="0" fontId="12" fillId="0" borderId="0" xfId="0" applyFont="1"/>
    <xf numFmtId="0" fontId="6" fillId="9" borderId="1" xfId="4" applyFont="1" applyFill="1" applyBorder="1" applyAlignment="1">
      <alignment horizontal="left" vertical="center" wrapText="1"/>
    </xf>
    <xf numFmtId="0" fontId="6" fillId="9" borderId="1" xfId="4" applyFont="1" applyFill="1" applyBorder="1" applyAlignment="1" applyProtection="1">
      <alignment horizontal="left" vertical="center" wrapText="1"/>
      <protection locked="0"/>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9" fontId="13" fillId="8" borderId="1" xfId="0" applyNumberFormat="1" applyFont="1" applyFill="1" applyBorder="1" applyAlignment="1">
      <alignment horizontal="center"/>
    </xf>
    <xf numFmtId="0" fontId="14" fillId="4" borderId="1" xfId="0" applyFont="1" applyFill="1" applyBorder="1" applyAlignment="1">
      <alignment horizontal="left" vertical="center" wrapText="1"/>
    </xf>
    <xf numFmtId="9" fontId="13" fillId="9" borderId="1" xfId="0" applyNumberFormat="1" applyFont="1" applyFill="1" applyBorder="1" applyAlignment="1">
      <alignment horizontal="center" vertical="center"/>
    </xf>
    <xf numFmtId="0" fontId="16" fillId="0" borderId="0" xfId="0" applyFont="1"/>
    <xf numFmtId="0" fontId="17" fillId="0" borderId="0" xfId="0" applyFont="1"/>
    <xf numFmtId="0" fontId="19" fillId="0" borderId="0" xfId="0" applyFont="1"/>
    <xf numFmtId="0" fontId="20" fillId="0" borderId="0" xfId="0" applyFont="1"/>
    <xf numFmtId="0" fontId="19" fillId="0" borderId="4" xfId="0" applyFont="1" applyBorder="1" applyAlignment="1">
      <alignment horizontal="center" vertical="center" wrapText="1"/>
    </xf>
    <xf numFmtId="0" fontId="18" fillId="10" borderId="1" xfId="0" applyFont="1" applyFill="1" applyBorder="1" applyAlignment="1">
      <alignment horizontal="left" vertical="center" wrapText="1"/>
    </xf>
    <xf numFmtId="14" fontId="19" fillId="0" borderId="4" xfId="0" applyNumberFormat="1" applyFont="1" applyBorder="1" applyAlignment="1">
      <alignment horizontal="center" vertical="center" wrapText="1"/>
    </xf>
    <xf numFmtId="0" fontId="0" fillId="0" borderId="0" xfId="0" applyAlignment="1">
      <alignment horizontal="center" vertical="center"/>
    </xf>
    <xf numFmtId="0" fontId="7" fillId="8" borderId="1" xfId="0" applyFont="1" applyFill="1" applyBorder="1" applyAlignment="1">
      <alignment horizontal="center" vertical="center" wrapText="1"/>
    </xf>
    <xf numFmtId="0" fontId="15" fillId="0" borderId="0" xfId="0" applyFont="1" applyAlignment="1">
      <alignment horizontal="center" vertical="center" wrapText="1"/>
    </xf>
    <xf numFmtId="0" fontId="8" fillId="5" borderId="1" xfId="4" applyFont="1" applyFill="1" applyBorder="1" applyAlignment="1">
      <alignment horizontal="center" vertical="center" wrapText="1"/>
    </xf>
    <xf numFmtId="0" fontId="8" fillId="5" borderId="1" xfId="4" applyFont="1" applyFill="1" applyBorder="1" applyAlignment="1">
      <alignment horizontal="left" vertical="center" wrapText="1"/>
    </xf>
    <xf numFmtId="0" fontId="8" fillId="6" borderId="3" xfId="4" applyFont="1" applyFill="1" applyBorder="1" applyAlignment="1" applyProtection="1">
      <alignment horizontal="center" wrapText="1"/>
      <protection locked="0"/>
    </xf>
    <xf numFmtId="0" fontId="8" fillId="6" borderId="2" xfId="4" applyFont="1" applyFill="1" applyBorder="1" applyAlignment="1" applyProtection="1">
      <alignment horizontal="center" wrapText="1"/>
      <protection locked="0"/>
    </xf>
    <xf numFmtId="0" fontId="18" fillId="10" borderId="1" xfId="0" applyFont="1" applyFill="1" applyBorder="1" applyAlignment="1">
      <alignment horizontal="center" vertical="center" wrapText="1"/>
    </xf>
    <xf numFmtId="0" fontId="19" fillId="0" borderId="1" xfId="0" applyFont="1" applyBorder="1" applyAlignment="1">
      <alignment horizontal="center" vertical="top" wrapText="1"/>
    </xf>
    <xf numFmtId="0" fontId="18" fillId="10" borderId="1" xfId="0" applyFont="1" applyFill="1" applyBorder="1" applyAlignment="1">
      <alignment horizontal="center" vertical="center"/>
    </xf>
    <xf numFmtId="0" fontId="21" fillId="0" borderId="1" xfId="0" applyFont="1" applyBorder="1" applyAlignment="1">
      <alignment horizontal="left" vertical="center" wrapText="1"/>
    </xf>
    <xf numFmtId="0" fontId="19" fillId="0" borderId="1" xfId="0" applyFont="1" applyBorder="1" applyAlignment="1">
      <alignment horizontal="center" vertical="center" wrapText="1"/>
    </xf>
    <xf numFmtId="14" fontId="19" fillId="0" borderId="3" xfId="0" applyNumberFormat="1" applyFont="1" applyBorder="1" applyAlignment="1">
      <alignment horizontal="center" vertical="center" wrapText="1"/>
    </xf>
    <xf numFmtId="14" fontId="19" fillId="0" borderId="5" xfId="0" applyNumberFormat="1" applyFont="1" applyBorder="1" applyAlignment="1">
      <alignment horizontal="center" vertical="center" wrapText="1"/>
    </xf>
  </cellXfs>
  <cellStyles count="8">
    <cellStyle name="Custom Style  1" xfId="1"/>
    <cellStyle name="Custom Style 2" xfId="2"/>
    <cellStyle name="Estilo 1" xfId="3"/>
    <cellStyle name="Hyperlink_control-chart vtx" xfId="5"/>
    <cellStyle name="Normal" xfId="0" builtinId="0" customBuiltin="1"/>
    <cellStyle name="Normal 2" xfId="4"/>
    <cellStyle name="Porcentaje 2" xfId="7"/>
    <cellStyle name="常规_cmmi dr v1.1 061030" xfId="6"/>
  </cellStyles>
  <dxfs count="39">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
      <fill>
        <gradientFill degree="270">
          <stop position="0">
            <color theme="0"/>
          </stop>
          <stop position="1">
            <color theme="4"/>
          </stop>
        </gradientFill>
      </fill>
    </dxf>
    <dxf>
      <fill>
        <gradientFill degree="90">
          <stop position="0">
            <color theme="0"/>
          </stop>
          <stop position="1">
            <color rgb="FFFFC000"/>
          </stop>
        </gradientFill>
      </fill>
    </dxf>
    <dxf>
      <fill>
        <gradientFill degree="270">
          <stop position="0">
            <color theme="0"/>
          </stop>
          <stop position="1">
            <color rgb="FF92D050"/>
          </stop>
        </gradientFill>
      </fill>
    </dxf>
  </dxfs>
  <tableStyles count="0" defaultTableStyle="TableStyleMedium9"/>
  <colors>
    <mruColors>
      <color rgb="FF3366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34623797025373"/>
          <c:y val="4.4924905220180819E-2"/>
          <c:w val="0.7891429066476715"/>
          <c:h val="0.50050876991106796"/>
        </c:manualLayout>
      </c:layout>
      <c:barChart>
        <c:barDir val="col"/>
        <c:grouping val="clustered"/>
        <c:varyColors val="0"/>
        <c:ser>
          <c:idx val="0"/>
          <c:order val="0"/>
          <c:tx>
            <c:strRef>
              <c:f>Resumen!$D$3</c:f>
              <c:strCache>
                <c:ptCount val="1"/>
                <c:pt idx="0">
                  <c:v>% implementación</c:v>
                </c:pt>
              </c:strCache>
            </c:strRef>
          </c:tx>
          <c:spPr>
            <a:solidFill>
              <a:srgbClr val="336699"/>
            </a:solidFill>
          </c:spPr>
          <c:invertIfNegative val="0"/>
          <c:dPt>
            <c:idx val="0"/>
            <c:invertIfNegative val="0"/>
            <c:bubble3D val="0"/>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50000" t="50000" r="50000" b="50000"/>
                </a:path>
                <a:tileRect/>
              </a:gradFill>
            </c:spPr>
          </c:dPt>
          <c:dPt>
            <c:idx val="1"/>
            <c:invertIfNegative val="0"/>
            <c:bubble3D val="0"/>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l="50000" t="50000" r="50000" b="50000"/>
                </a:path>
                <a:tileRect/>
              </a:gradFill>
            </c:spPr>
          </c:dPt>
          <c:dPt>
            <c:idx val="2"/>
            <c:invertIfNegative val="0"/>
            <c:bubble3D val="0"/>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l="50000" t="50000" r="50000" b="50000"/>
                </a:path>
                <a:tileRect/>
              </a:gradFill>
            </c:spPr>
          </c:dPt>
          <c:dPt>
            <c:idx val="3"/>
            <c:invertIfNegative val="0"/>
            <c:bubble3D val="0"/>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50000" t="50000" r="50000" b="50000"/>
                </a:path>
                <a:tileRect/>
              </a:gradFill>
            </c:spPr>
          </c:dPt>
          <c:dPt>
            <c:idx val="4"/>
            <c:invertIfNegative val="0"/>
            <c:bubble3D val="0"/>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50000" t="50000" r="50000" b="50000"/>
                </a:path>
                <a:tileRect/>
              </a:gradFill>
            </c:spPr>
          </c:dPt>
          <c:dPt>
            <c:idx val="5"/>
            <c:invertIfNegative val="0"/>
            <c:bubble3D val="0"/>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50000" t="50000" r="50000" b="50000"/>
                </a:path>
                <a:tileRect/>
              </a:gradFill>
            </c:spPr>
          </c:dPt>
          <c:dPt>
            <c:idx val="6"/>
            <c:invertIfNegative val="0"/>
            <c:bubble3D val="0"/>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l="50000" t="50000" r="50000" b="50000"/>
                </a:path>
                <a:tileRect/>
              </a:gradFill>
            </c:spPr>
          </c:dPt>
          <c:dPt>
            <c:idx val="7"/>
            <c:invertIfNegative val="0"/>
            <c:bubble3D val="0"/>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l="50000" t="50000" r="50000" b="50000"/>
                </a:path>
                <a:tileRect/>
              </a:gradFill>
            </c:spPr>
          </c:dPt>
          <c:dPt>
            <c:idx val="8"/>
            <c:invertIfNegative val="0"/>
            <c:bubble3D val="0"/>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l="50000" t="50000" r="50000" b="50000"/>
                </a:path>
                <a:tileRect/>
              </a:gradFill>
            </c:spPr>
          </c:dPt>
          <c:dPt>
            <c:idx val="9"/>
            <c:invertIfNegative val="0"/>
            <c:bubble3D val="0"/>
            <c:spPr>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l="50000" t="50000" r="50000" b="50000"/>
                </a:path>
                <a:tileRect/>
              </a:gradFill>
            </c:spPr>
          </c:dPt>
          <c:dPt>
            <c:idx val="10"/>
            <c:invertIfNegative val="0"/>
            <c:bubble3D val="0"/>
            <c:spPr>
              <a:gradFill flip="none" rotWithShape="1">
                <a:gsLst>
                  <a:gs pos="0">
                    <a:srgbClr val="FFC000">
                      <a:shade val="30000"/>
                      <a:satMod val="115000"/>
                    </a:srgbClr>
                  </a:gs>
                  <a:gs pos="50000">
                    <a:srgbClr val="FFC000">
                      <a:shade val="67500"/>
                      <a:satMod val="115000"/>
                    </a:srgbClr>
                  </a:gs>
                  <a:gs pos="100000">
                    <a:srgbClr val="FFC000">
                      <a:shade val="100000"/>
                      <a:satMod val="115000"/>
                    </a:srgbClr>
                  </a:gs>
                </a:gsLst>
                <a:path path="circle">
                  <a:fillToRect l="50000" t="50000" r="50000" b="50000"/>
                </a:path>
                <a:tileRect/>
              </a:gradFill>
            </c:spPr>
          </c:dPt>
          <c:cat>
            <c:strRef>
              <c:f>Resumen!$C$4:$C$14</c:f>
              <c:strCache>
                <c:ptCount val="11"/>
                <c:pt idx="0">
                  <c:v>Política de Seguridad</c:v>
                </c:pt>
                <c:pt idx="1">
                  <c:v>Aspectos Organizativos de la Seguridad de la Información</c:v>
                </c:pt>
                <c:pt idx="2">
                  <c:v>Gestión de Activos</c:v>
                </c:pt>
                <c:pt idx="3">
                  <c:v>Seguridad Ligada a los Recursos Humanos</c:v>
                </c:pt>
                <c:pt idx="4">
                  <c:v>Seguridad Física y del Entorno</c:v>
                </c:pt>
                <c:pt idx="5">
                  <c:v>Gestión de Comunicaciones y Operaciones</c:v>
                </c:pt>
                <c:pt idx="6">
                  <c:v>Control de Acceso</c:v>
                </c:pt>
                <c:pt idx="7">
                  <c:v>Adquisición,Desarrollo y Mantenimiento de Sistemas de Información</c:v>
                </c:pt>
                <c:pt idx="8">
                  <c:v>Gestión de Incidentes de Seguridad de la Información</c:v>
                </c:pt>
                <c:pt idx="9">
                  <c:v>Gestión de la Continuidad del Negocio</c:v>
                </c:pt>
                <c:pt idx="10">
                  <c:v>Cumplimiento</c:v>
                </c:pt>
              </c:strCache>
            </c:strRef>
          </c:cat>
          <c:val>
            <c:numRef>
              <c:f>Resumen!$D$4:$D$14</c:f>
              <c:numCache>
                <c:formatCode>0%</c:formatCode>
                <c:ptCount val="11"/>
                <c:pt idx="0">
                  <c:v>0.54999999999999993</c:v>
                </c:pt>
                <c:pt idx="1">
                  <c:v>0.41249999999999998</c:v>
                </c:pt>
                <c:pt idx="2">
                  <c:v>0.12500000000000003</c:v>
                </c:pt>
                <c:pt idx="3">
                  <c:v>0.58333333333333326</c:v>
                </c:pt>
                <c:pt idx="4">
                  <c:v>0.77111111111111097</c:v>
                </c:pt>
                <c:pt idx="5">
                  <c:v>0.62019841269841269</c:v>
                </c:pt>
                <c:pt idx="6">
                  <c:v>0.45658482142857132</c:v>
                </c:pt>
                <c:pt idx="7">
                  <c:v>0.38515151515151519</c:v>
                </c:pt>
                <c:pt idx="8">
                  <c:v>0.35714285714285715</c:v>
                </c:pt>
                <c:pt idx="9">
                  <c:v>0.08</c:v>
                </c:pt>
                <c:pt idx="10">
                  <c:v>0.60000000000000009</c:v>
                </c:pt>
              </c:numCache>
            </c:numRef>
          </c:val>
        </c:ser>
        <c:dLbls>
          <c:showLegendKey val="0"/>
          <c:showVal val="0"/>
          <c:showCatName val="0"/>
          <c:showSerName val="0"/>
          <c:showPercent val="0"/>
          <c:showBubbleSize val="0"/>
        </c:dLbls>
        <c:gapWidth val="150"/>
        <c:axId val="54754304"/>
        <c:axId val="54756096"/>
      </c:barChart>
      <c:catAx>
        <c:axId val="54754304"/>
        <c:scaling>
          <c:orientation val="minMax"/>
        </c:scaling>
        <c:delete val="0"/>
        <c:axPos val="b"/>
        <c:numFmt formatCode="General" sourceLinked="0"/>
        <c:majorTickMark val="out"/>
        <c:minorTickMark val="none"/>
        <c:tickLblPos val="nextTo"/>
        <c:txPr>
          <a:bodyPr/>
          <a:lstStyle/>
          <a:p>
            <a:pPr>
              <a:defRPr sz="800"/>
            </a:pPr>
            <a:endParaRPr lang="es-ES"/>
          </a:p>
        </c:txPr>
        <c:crossAx val="54756096"/>
        <c:crosses val="autoZero"/>
        <c:auto val="1"/>
        <c:lblAlgn val="ctr"/>
        <c:lblOffset val="100"/>
        <c:noMultiLvlLbl val="0"/>
      </c:catAx>
      <c:valAx>
        <c:axId val="54756096"/>
        <c:scaling>
          <c:orientation val="minMax"/>
        </c:scaling>
        <c:delete val="0"/>
        <c:axPos val="l"/>
        <c:majorGridlines/>
        <c:numFmt formatCode="0%" sourceLinked="1"/>
        <c:majorTickMark val="out"/>
        <c:minorTickMark val="none"/>
        <c:tickLblPos val="nextTo"/>
        <c:crossAx val="54754304"/>
        <c:crosses val="autoZero"/>
        <c:crossBetween val="between"/>
      </c:valAx>
    </c:plotArea>
    <c:plotVisOnly val="1"/>
    <c:dispBlanksAs val="gap"/>
    <c:showDLblsOverMax val="0"/>
  </c:chart>
  <c:spPr>
    <a:solidFill>
      <a:schemeClr val="bg1"/>
    </a:solidFill>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Resumen!$D$3</c:f>
              <c:strCache>
                <c:ptCount val="1"/>
                <c:pt idx="0">
                  <c:v>% implementación</c:v>
                </c:pt>
              </c:strCache>
            </c:strRef>
          </c:tx>
          <c:marker>
            <c:symbol val="none"/>
          </c:marker>
          <c:cat>
            <c:strRef>
              <c:f>Resumen!$B$4:$B$14</c:f>
              <c:strCache>
                <c:ptCount val="11"/>
                <c:pt idx="0">
                  <c:v>A.5</c:v>
                </c:pt>
                <c:pt idx="1">
                  <c:v>A.6</c:v>
                </c:pt>
                <c:pt idx="2">
                  <c:v>A.7</c:v>
                </c:pt>
                <c:pt idx="3">
                  <c:v>A.8</c:v>
                </c:pt>
                <c:pt idx="4">
                  <c:v>A.9</c:v>
                </c:pt>
                <c:pt idx="5">
                  <c:v>A.10</c:v>
                </c:pt>
                <c:pt idx="6">
                  <c:v>A.11</c:v>
                </c:pt>
                <c:pt idx="7">
                  <c:v>A.12</c:v>
                </c:pt>
                <c:pt idx="8">
                  <c:v>A.13</c:v>
                </c:pt>
                <c:pt idx="9">
                  <c:v>A.14</c:v>
                </c:pt>
                <c:pt idx="10">
                  <c:v>A.15</c:v>
                </c:pt>
              </c:strCache>
            </c:strRef>
          </c:cat>
          <c:val>
            <c:numRef>
              <c:f>Resumen!$D$4:$D$14</c:f>
              <c:numCache>
                <c:formatCode>0%</c:formatCode>
                <c:ptCount val="11"/>
                <c:pt idx="0">
                  <c:v>0.54999999999999993</c:v>
                </c:pt>
                <c:pt idx="1">
                  <c:v>0.41249999999999998</c:v>
                </c:pt>
                <c:pt idx="2">
                  <c:v>0.12500000000000003</c:v>
                </c:pt>
                <c:pt idx="3">
                  <c:v>0.58333333333333326</c:v>
                </c:pt>
                <c:pt idx="4">
                  <c:v>0.77111111111111097</c:v>
                </c:pt>
                <c:pt idx="5">
                  <c:v>0.62019841269841269</c:v>
                </c:pt>
                <c:pt idx="6">
                  <c:v>0.45658482142857132</c:v>
                </c:pt>
                <c:pt idx="7">
                  <c:v>0.38515151515151519</c:v>
                </c:pt>
                <c:pt idx="8">
                  <c:v>0.35714285714285715</c:v>
                </c:pt>
                <c:pt idx="9">
                  <c:v>0.08</c:v>
                </c:pt>
                <c:pt idx="10">
                  <c:v>0.60000000000000009</c:v>
                </c:pt>
              </c:numCache>
            </c:numRef>
          </c:val>
        </c:ser>
        <c:ser>
          <c:idx val="1"/>
          <c:order val="1"/>
          <c:tx>
            <c:strRef>
              <c:f>Resumen!$E$3</c:f>
              <c:strCache>
                <c:ptCount val="1"/>
                <c:pt idx="0">
                  <c:v>Máx</c:v>
                </c:pt>
              </c:strCache>
            </c:strRef>
          </c:tx>
          <c:spPr>
            <a:ln>
              <a:solidFill>
                <a:schemeClr val="tx2">
                  <a:lumMod val="40000"/>
                  <a:lumOff val="60000"/>
                </a:schemeClr>
              </a:solidFill>
            </a:ln>
          </c:spPr>
          <c:marker>
            <c:symbol val="none"/>
          </c:marker>
          <c:cat>
            <c:strRef>
              <c:f>Resumen!$B$4:$B$14</c:f>
              <c:strCache>
                <c:ptCount val="11"/>
                <c:pt idx="0">
                  <c:v>A.5</c:v>
                </c:pt>
                <c:pt idx="1">
                  <c:v>A.6</c:v>
                </c:pt>
                <c:pt idx="2">
                  <c:v>A.7</c:v>
                </c:pt>
                <c:pt idx="3">
                  <c:v>A.8</c:v>
                </c:pt>
                <c:pt idx="4">
                  <c:v>A.9</c:v>
                </c:pt>
                <c:pt idx="5">
                  <c:v>A.10</c:v>
                </c:pt>
                <c:pt idx="6">
                  <c:v>A.11</c:v>
                </c:pt>
                <c:pt idx="7">
                  <c:v>A.12</c:v>
                </c:pt>
                <c:pt idx="8">
                  <c:v>A.13</c:v>
                </c:pt>
                <c:pt idx="9">
                  <c:v>A.14</c:v>
                </c:pt>
                <c:pt idx="10">
                  <c:v>A.15</c:v>
                </c:pt>
              </c:strCache>
            </c:strRef>
          </c:cat>
          <c:val>
            <c:numRef>
              <c:f>Resumen!$E$4:$E$14</c:f>
            </c:numRef>
          </c:val>
        </c:ser>
        <c:dLbls>
          <c:showLegendKey val="0"/>
          <c:showVal val="0"/>
          <c:showCatName val="0"/>
          <c:showSerName val="0"/>
          <c:showPercent val="0"/>
          <c:showBubbleSize val="0"/>
        </c:dLbls>
        <c:axId val="54768384"/>
        <c:axId val="54769920"/>
      </c:radarChart>
      <c:catAx>
        <c:axId val="54768384"/>
        <c:scaling>
          <c:orientation val="minMax"/>
        </c:scaling>
        <c:delete val="0"/>
        <c:axPos val="b"/>
        <c:majorGridlines/>
        <c:numFmt formatCode="General" sourceLinked="0"/>
        <c:majorTickMark val="out"/>
        <c:minorTickMark val="none"/>
        <c:tickLblPos val="nextTo"/>
        <c:crossAx val="54769920"/>
        <c:crosses val="autoZero"/>
        <c:auto val="1"/>
        <c:lblAlgn val="ctr"/>
        <c:lblOffset val="100"/>
        <c:noMultiLvlLbl val="0"/>
      </c:catAx>
      <c:valAx>
        <c:axId val="54769920"/>
        <c:scaling>
          <c:orientation val="minMax"/>
        </c:scaling>
        <c:delete val="0"/>
        <c:axPos val="l"/>
        <c:majorGridlines/>
        <c:numFmt formatCode="0%" sourceLinked="1"/>
        <c:majorTickMark val="cross"/>
        <c:minorTickMark val="none"/>
        <c:tickLblPos val="nextTo"/>
        <c:crossAx val="54768384"/>
        <c:crosses val="autoZero"/>
        <c:crossBetween val="between"/>
      </c:valAx>
    </c:plotArea>
    <c:legend>
      <c:legendPos val="r"/>
      <c:layou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129540</xdr:colOff>
      <xdr:row>17</xdr:row>
      <xdr:rowOff>15240</xdr:rowOff>
    </xdr:from>
    <xdr:to>
      <xdr:col>5</xdr:col>
      <xdr:colOff>701040</xdr:colOff>
      <xdr:row>37</xdr:row>
      <xdr:rowOff>114300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17</xdr:row>
      <xdr:rowOff>30480</xdr:rowOff>
    </xdr:from>
    <xdr:to>
      <xdr:col>10</xdr:col>
      <xdr:colOff>99060</xdr:colOff>
      <xdr:row>30</xdr:row>
      <xdr:rowOff>49530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6</xdr:col>
      <xdr:colOff>1115660</xdr:colOff>
      <xdr:row>1</xdr:row>
      <xdr:rowOff>114609</xdr:rowOff>
    </xdr:from>
    <xdr:ext cx="4702" cy="560323"/>
    <xdr:pic>
      <xdr:nvPicPr>
        <xdr:cNvPr id="2" name="2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1041753">
          <a:off x="8590880" y="282249"/>
          <a:ext cx="4702" cy="560323"/>
        </a:xfrm>
        <a:prstGeom prst="rect">
          <a:avLst/>
        </a:prstGeom>
        <a:noFill/>
        <a:ln>
          <a:noFill/>
        </a:ln>
      </xdr:spPr>
    </xdr:pic>
    <xdr:clientData/>
  </xdr:oneCellAnchor>
  <xdr:oneCellAnchor>
    <xdr:from>
      <xdr:col>6</xdr:col>
      <xdr:colOff>949970</xdr:colOff>
      <xdr:row>1</xdr:row>
      <xdr:rowOff>60090</xdr:rowOff>
    </xdr:from>
    <xdr:ext cx="598325" cy="534640"/>
    <xdr:pic>
      <xdr:nvPicPr>
        <xdr:cNvPr id="3" name="3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1041753">
          <a:off x="8425190" y="227730"/>
          <a:ext cx="598325" cy="534640"/>
        </a:xfrm>
        <a:prstGeom prst="rect">
          <a:avLst/>
        </a:prstGeom>
        <a:noFill/>
        <a:ln>
          <a:noFill/>
        </a:ln>
      </xdr:spPr>
    </xdr:pic>
    <xdr:clientData/>
  </xdr:one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A2" sqref="A2"/>
    </sheetView>
  </sheetViews>
  <sheetFormatPr baseColWidth="10" defaultRowHeight="15" x14ac:dyDescent="0.35"/>
  <cols>
    <col min="1" max="1" width="4.875" customWidth="1"/>
    <col min="3" max="3" width="41.25" customWidth="1"/>
    <col min="4" max="4" width="13.75" bestFit="1" customWidth="1"/>
    <col min="5" max="5" width="0" hidden="1" customWidth="1"/>
    <col min="6" max="6" width="15.375" customWidth="1"/>
    <col min="7" max="7" width="30.375" customWidth="1"/>
    <col min="8" max="8" width="12.375" bestFit="1" customWidth="1"/>
  </cols>
  <sheetData>
    <row r="1" spans="1:10" ht="44.4" customHeight="1" x14ac:dyDescent="0.35">
      <c r="A1" s="49" t="s">
        <v>781</v>
      </c>
      <c r="B1" s="49"/>
      <c r="C1" s="49"/>
      <c r="D1" s="49"/>
      <c r="E1" s="49"/>
      <c r="F1" s="49"/>
      <c r="G1" s="49"/>
      <c r="H1" s="49"/>
      <c r="I1" s="49"/>
      <c r="J1" s="49"/>
    </row>
    <row r="2" spans="1:10" s="40" customFormat="1" ht="27" customHeight="1" x14ac:dyDescent="0.25">
      <c r="B2" s="41" t="s">
        <v>778</v>
      </c>
      <c r="G2" s="41" t="s">
        <v>699</v>
      </c>
    </row>
    <row r="3" spans="1:10" ht="30" x14ac:dyDescent="0.35">
      <c r="B3" s="3" t="s">
        <v>0</v>
      </c>
      <c r="C3" s="3" t="s">
        <v>221</v>
      </c>
      <c r="D3" s="29" t="s">
        <v>680</v>
      </c>
      <c r="E3" t="s">
        <v>698</v>
      </c>
      <c r="G3" s="38" t="s">
        <v>700</v>
      </c>
      <c r="H3" s="39">
        <f>AVERAGE('Análisis Diferencial'!F10:F41)</f>
        <v>0.19374999999999998</v>
      </c>
    </row>
    <row r="4" spans="1:10" x14ac:dyDescent="0.35">
      <c r="B4" s="35" t="s">
        <v>41</v>
      </c>
      <c r="C4" s="17" t="s">
        <v>669</v>
      </c>
      <c r="D4" s="8">
        <f>'Análisis Diferencial'!F42</f>
        <v>0.54999999999999993</v>
      </c>
      <c r="E4" s="30">
        <v>1</v>
      </c>
    </row>
    <row r="5" spans="1:10" ht="20.399999999999999" x14ac:dyDescent="0.35">
      <c r="B5" s="36" t="s">
        <v>668</v>
      </c>
      <c r="C5" s="17" t="s">
        <v>670</v>
      </c>
      <c r="D5" s="8">
        <f>'Análisis Diferencial'!F46</f>
        <v>0.41249999999999998</v>
      </c>
      <c r="E5" s="30">
        <v>1</v>
      </c>
    </row>
    <row r="6" spans="1:10" x14ac:dyDescent="0.35">
      <c r="B6" s="36" t="s">
        <v>53</v>
      </c>
      <c r="C6" s="17" t="s">
        <v>671</v>
      </c>
      <c r="D6" s="8">
        <f>'Análisis Diferencial'!F60</f>
        <v>0.12500000000000003</v>
      </c>
      <c r="E6" s="30">
        <v>1</v>
      </c>
    </row>
    <row r="7" spans="1:10" ht="15.75" x14ac:dyDescent="0.3">
      <c r="B7" s="36" t="s">
        <v>61</v>
      </c>
      <c r="C7" s="17" t="s">
        <v>672</v>
      </c>
      <c r="D7" s="8">
        <f>'Análisis Diferencial'!F68</f>
        <v>0.58333333333333326</v>
      </c>
      <c r="E7" s="30">
        <v>1</v>
      </c>
    </row>
    <row r="8" spans="1:10" x14ac:dyDescent="0.35">
      <c r="B8" s="36" t="s">
        <v>74</v>
      </c>
      <c r="C8" s="17" t="s">
        <v>673</v>
      </c>
      <c r="D8" s="8">
        <f>'Análisis Diferencial'!F81</f>
        <v>0.77111111111111097</v>
      </c>
      <c r="E8" s="30">
        <v>1</v>
      </c>
    </row>
    <row r="9" spans="1:10" x14ac:dyDescent="0.35">
      <c r="B9" s="36" t="s">
        <v>93</v>
      </c>
      <c r="C9" s="17" t="s">
        <v>674</v>
      </c>
      <c r="D9" s="8">
        <f>'Análisis Diferencial'!F97</f>
        <v>0.62019841269841269</v>
      </c>
      <c r="E9" s="30">
        <v>1</v>
      </c>
    </row>
    <row r="10" spans="1:10" ht="15.75" x14ac:dyDescent="0.3">
      <c r="B10" s="36" t="s">
        <v>135</v>
      </c>
      <c r="C10" s="17" t="s">
        <v>675</v>
      </c>
      <c r="D10" s="8">
        <f>'Análisis Diferencial'!F140</f>
        <v>0.45658482142857132</v>
      </c>
      <c r="E10" s="30">
        <v>1</v>
      </c>
    </row>
    <row r="11" spans="1:10" ht="20.399999999999999" x14ac:dyDescent="0.35">
      <c r="B11" s="36" t="s">
        <v>168</v>
      </c>
      <c r="C11" s="17" t="s">
        <v>676</v>
      </c>
      <c r="D11" s="8">
        <f>'Análisis Diferencial'!F173</f>
        <v>0.38515151515151519</v>
      </c>
      <c r="E11" s="30">
        <v>1</v>
      </c>
    </row>
    <row r="12" spans="1:10" x14ac:dyDescent="0.35">
      <c r="B12" s="36" t="s">
        <v>191</v>
      </c>
      <c r="C12" s="17" t="s">
        <v>677</v>
      </c>
      <c r="D12" s="8">
        <f>'Análisis Diferencial'!F196</f>
        <v>0.35714285714285715</v>
      </c>
      <c r="E12" s="30">
        <v>1</v>
      </c>
    </row>
    <row r="13" spans="1:10" x14ac:dyDescent="0.35">
      <c r="B13" s="36" t="s">
        <v>200</v>
      </c>
      <c r="C13" s="17" t="s">
        <v>678</v>
      </c>
      <c r="D13" s="8">
        <f>'Análisis Diferencial'!F204</f>
        <v>0.08</v>
      </c>
      <c r="E13" s="30">
        <v>1</v>
      </c>
    </row>
    <row r="14" spans="1:10" x14ac:dyDescent="0.35">
      <c r="B14" s="36" t="s">
        <v>207</v>
      </c>
      <c r="C14" s="17" t="s">
        <v>679</v>
      </c>
      <c r="D14" s="8">
        <f>'Análisis Diferencial'!F211</f>
        <v>0.60000000000000009</v>
      </c>
      <c r="E14" s="30">
        <v>1</v>
      </c>
    </row>
    <row r="15" spans="1:10" x14ac:dyDescent="0.35">
      <c r="B15" s="48" t="s">
        <v>697</v>
      </c>
      <c r="C15" s="48"/>
      <c r="D15" s="37">
        <f>AVERAGE(D4:D14)</f>
        <v>0.4491838228059819</v>
      </c>
    </row>
    <row r="17" spans="2:7" s="40" customFormat="1" ht="12" x14ac:dyDescent="0.25">
      <c r="B17" s="41" t="s">
        <v>779</v>
      </c>
      <c r="G17" s="41" t="s">
        <v>780</v>
      </c>
    </row>
  </sheetData>
  <mergeCells count="2">
    <mergeCell ref="B15:C15"/>
    <mergeCell ref="A1:J1"/>
  </mergeCells>
  <conditionalFormatting sqref="D4">
    <cfRule type="cellIs" dxfId="38" priority="7" operator="greaterThan">
      <formula>79%</formula>
    </cfRule>
    <cfRule type="cellIs" dxfId="37" priority="8" operator="between">
      <formula>41%</formula>
      <formula>79%</formula>
    </cfRule>
    <cfRule type="cellIs" dxfId="36" priority="9" operator="between">
      <formula>0%</formula>
      <formula>40%</formula>
    </cfRule>
  </conditionalFormatting>
  <conditionalFormatting sqref="D5:D9">
    <cfRule type="cellIs" dxfId="35" priority="4" operator="greaterThan">
      <formula>79%</formula>
    </cfRule>
    <cfRule type="cellIs" dxfId="34" priority="5" operator="between">
      <formula>41%</formula>
      <formula>79%</formula>
    </cfRule>
    <cfRule type="cellIs" dxfId="33" priority="6" operator="between">
      <formula>0%</formula>
      <formula>40%</formula>
    </cfRule>
  </conditionalFormatting>
  <conditionalFormatting sqref="D10:D14">
    <cfRule type="cellIs" dxfId="32" priority="1" operator="greaterThan">
      <formula>79%</formula>
    </cfRule>
    <cfRule type="cellIs" dxfId="31" priority="2" operator="between">
      <formula>41%</formula>
      <formula>79%</formula>
    </cfRule>
    <cfRule type="cellIs" dxfId="30" priority="3" operator="between">
      <formula>0%</formula>
      <formula>40%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24"/>
  <sheetViews>
    <sheetView tabSelected="1" workbookViewId="0">
      <pane ySplit="9" topLeftCell="A10" activePane="bottomLeft" state="frozen"/>
      <selection pane="bottomLeft" activeCell="A9" sqref="A9"/>
    </sheetView>
  </sheetViews>
  <sheetFormatPr baseColWidth="10" defaultRowHeight="15" x14ac:dyDescent="0.35"/>
  <cols>
    <col min="1" max="1" width="13.125" style="1" customWidth="1"/>
    <col min="2" max="2" width="12.375" customWidth="1"/>
    <col min="3" max="3" width="31.625" style="31" customWidth="1"/>
    <col min="4" max="4" width="36.125" style="31" customWidth="1"/>
    <col min="5" max="5" width="12.625" customWidth="1"/>
    <col min="6" max="6" width="11" style="30"/>
    <col min="7" max="7" width="46.375" style="20" customWidth="1"/>
  </cols>
  <sheetData>
    <row r="1" spans="1:125" s="42" customFormat="1" ht="13.2" customHeight="1" x14ac:dyDescent="0.25">
      <c r="A1" s="54" t="s">
        <v>757</v>
      </c>
      <c r="B1" s="54"/>
      <c r="C1" s="55" t="s">
        <v>776</v>
      </c>
      <c r="D1" s="55"/>
      <c r="E1" s="55"/>
      <c r="F1" s="55"/>
      <c r="G1" s="55"/>
      <c r="DU1" s="43" t="s">
        <v>758</v>
      </c>
    </row>
    <row r="2" spans="1:125" s="42" customFormat="1" ht="30" customHeight="1" x14ac:dyDescent="0.25">
      <c r="A2" s="56" t="s">
        <v>759</v>
      </c>
      <c r="B2" s="56"/>
      <c r="C2" s="57" t="s">
        <v>760</v>
      </c>
      <c r="D2" s="57"/>
      <c r="E2" s="57"/>
      <c r="F2" s="57"/>
      <c r="G2" s="55"/>
      <c r="DU2" s="43" t="s">
        <v>761</v>
      </c>
    </row>
    <row r="3" spans="1:125" s="42" customFormat="1" ht="13.2" x14ac:dyDescent="0.25">
      <c r="A3" s="54" t="s">
        <v>762</v>
      </c>
      <c r="B3" s="54"/>
      <c r="C3" s="44" t="s">
        <v>774</v>
      </c>
      <c r="D3" s="45" t="s">
        <v>763</v>
      </c>
      <c r="E3" s="58" t="s">
        <v>775</v>
      </c>
      <c r="F3" s="58"/>
      <c r="G3" s="55"/>
      <c r="DU3" s="43" t="s">
        <v>764</v>
      </c>
    </row>
    <row r="4" spans="1:125" s="42" customFormat="1" ht="27.6" customHeight="1" x14ac:dyDescent="0.25">
      <c r="A4" s="54" t="s">
        <v>765</v>
      </c>
      <c r="B4" s="54"/>
      <c r="C4" s="46">
        <v>41751</v>
      </c>
      <c r="D4" s="45" t="s">
        <v>766</v>
      </c>
      <c r="E4" s="59">
        <v>41722</v>
      </c>
      <c r="F4" s="60"/>
      <c r="G4" s="55"/>
      <c r="DU4" s="43" t="s">
        <v>767</v>
      </c>
    </row>
    <row r="5" spans="1:125" s="42" customFormat="1" ht="23.4" customHeight="1" x14ac:dyDescent="0.25">
      <c r="A5" s="54" t="s">
        <v>768</v>
      </c>
      <c r="B5" s="54"/>
      <c r="C5" s="58" t="s">
        <v>769</v>
      </c>
      <c r="D5" s="58"/>
      <c r="E5" s="58"/>
      <c r="F5" s="58"/>
      <c r="G5" s="55"/>
      <c r="DU5" s="43" t="s">
        <v>770</v>
      </c>
    </row>
    <row r="6" spans="1:125" s="42" customFormat="1" ht="13.2" customHeight="1" x14ac:dyDescent="0.25">
      <c r="A6" s="54" t="s">
        <v>771</v>
      </c>
      <c r="B6" s="54"/>
      <c r="C6" s="58" t="s">
        <v>772</v>
      </c>
      <c r="D6" s="58"/>
      <c r="E6" s="58"/>
      <c r="F6" s="58"/>
      <c r="G6" s="55"/>
      <c r="DU6" s="43" t="s">
        <v>773</v>
      </c>
    </row>
    <row r="7" spans="1:125" x14ac:dyDescent="0.35">
      <c r="E7" s="47"/>
      <c r="F7" s="31"/>
      <c r="H7" s="20"/>
    </row>
    <row r="8" spans="1:125" x14ac:dyDescent="0.35">
      <c r="A8" s="50" t="s">
        <v>777</v>
      </c>
      <c r="B8" s="50"/>
      <c r="C8" s="51"/>
      <c r="D8" s="51"/>
      <c r="E8" s="52" t="s">
        <v>222</v>
      </c>
      <c r="F8" s="53"/>
      <c r="G8" s="53"/>
    </row>
    <row r="9" spans="1:125" x14ac:dyDescent="0.35">
      <c r="A9" s="3" t="s">
        <v>75</v>
      </c>
      <c r="B9" s="3" t="s">
        <v>0</v>
      </c>
      <c r="C9" s="3" t="s">
        <v>221</v>
      </c>
      <c r="D9" s="3" t="s">
        <v>248</v>
      </c>
      <c r="E9" s="10" t="s">
        <v>2</v>
      </c>
      <c r="F9" s="29" t="s">
        <v>5</v>
      </c>
      <c r="G9" s="10" t="s">
        <v>3</v>
      </c>
    </row>
    <row r="10" spans="1:125" ht="40.799999999999997" x14ac:dyDescent="0.35">
      <c r="A10" s="2" t="s">
        <v>37</v>
      </c>
      <c r="B10" s="6" t="s">
        <v>13</v>
      </c>
      <c r="C10" s="7" t="s">
        <v>7</v>
      </c>
      <c r="D10" s="7" t="s">
        <v>7</v>
      </c>
      <c r="E10" s="6" t="str">
        <f>IF(F10=0%,"No implementado",IF(F10&lt;60%,"Parcialmente implementado","Implementado"))</f>
        <v>No implementado</v>
      </c>
      <c r="F10" s="8">
        <v>0</v>
      </c>
      <c r="G10" s="17" t="s">
        <v>268</v>
      </c>
    </row>
    <row r="11" spans="1:125" ht="112.2" x14ac:dyDescent="0.35">
      <c r="A11" s="2" t="s">
        <v>37</v>
      </c>
      <c r="B11" s="6" t="s">
        <v>14</v>
      </c>
      <c r="C11" s="7" t="s">
        <v>32</v>
      </c>
      <c r="D11" s="7" t="s">
        <v>32</v>
      </c>
      <c r="E11" s="6" t="str">
        <f>IF(F11=0%,"No implementado",IF(F11&lt;60%,"Parcialmente implementado","Implementado"))</f>
        <v>Implementado</v>
      </c>
      <c r="F11" s="8">
        <v>0.6</v>
      </c>
      <c r="G11" s="16" t="s">
        <v>729</v>
      </c>
    </row>
    <row r="12" spans="1:125" ht="30.6" x14ac:dyDescent="0.35">
      <c r="A12" s="2" t="s">
        <v>37</v>
      </c>
      <c r="B12" s="6" t="s">
        <v>15</v>
      </c>
      <c r="C12" s="7" t="s">
        <v>9</v>
      </c>
      <c r="D12" s="7" t="s">
        <v>9</v>
      </c>
      <c r="E12" s="6" t="s">
        <v>6</v>
      </c>
      <c r="F12" s="8">
        <v>0.2</v>
      </c>
      <c r="G12" s="18" t="s">
        <v>269</v>
      </c>
    </row>
    <row r="13" spans="1:125" ht="20.399999999999999" x14ac:dyDescent="0.35">
      <c r="A13" s="2" t="s">
        <v>37</v>
      </c>
      <c r="B13" s="6" t="s">
        <v>16</v>
      </c>
      <c r="C13" s="7" t="s">
        <v>10</v>
      </c>
      <c r="D13" s="7" t="s">
        <v>10</v>
      </c>
      <c r="E13" s="6" t="s">
        <v>4</v>
      </c>
      <c r="F13" s="8">
        <v>0</v>
      </c>
      <c r="G13" s="18"/>
    </row>
    <row r="14" spans="1:125" ht="20.399999999999999" x14ac:dyDescent="0.35">
      <c r="A14" s="2" t="s">
        <v>37</v>
      </c>
      <c r="B14" s="6" t="s">
        <v>24</v>
      </c>
      <c r="C14" s="7" t="s">
        <v>11</v>
      </c>
      <c r="D14" s="7" t="s">
        <v>11</v>
      </c>
      <c r="E14" s="6" t="s">
        <v>4</v>
      </c>
      <c r="F14" s="8">
        <v>0</v>
      </c>
      <c r="G14" s="18"/>
    </row>
    <row r="15" spans="1:125" ht="20.399999999999999" x14ac:dyDescent="0.35">
      <c r="A15" s="2" t="s">
        <v>37</v>
      </c>
      <c r="B15" s="6" t="s">
        <v>23</v>
      </c>
      <c r="C15" s="7" t="s">
        <v>8</v>
      </c>
      <c r="D15" s="7" t="s">
        <v>8</v>
      </c>
      <c r="E15" s="6" t="s">
        <v>6</v>
      </c>
      <c r="F15" s="8">
        <v>0.3</v>
      </c>
      <c r="G15" s="18" t="s">
        <v>730</v>
      </c>
    </row>
    <row r="16" spans="1:125" ht="71.400000000000006" x14ac:dyDescent="0.35">
      <c r="A16" s="2" t="s">
        <v>37</v>
      </c>
      <c r="B16" s="6" t="s">
        <v>25</v>
      </c>
      <c r="C16" s="7" t="s">
        <v>19</v>
      </c>
      <c r="D16" s="7" t="s">
        <v>19</v>
      </c>
      <c r="E16" s="6" t="s">
        <v>6</v>
      </c>
      <c r="F16" s="8">
        <v>0.45</v>
      </c>
      <c r="G16" s="18" t="s">
        <v>731</v>
      </c>
    </row>
    <row r="17" spans="1:7" ht="20.399999999999999" x14ac:dyDescent="0.35">
      <c r="A17" s="2" t="s">
        <v>37</v>
      </c>
      <c r="B17" s="6" t="s">
        <v>26</v>
      </c>
      <c r="C17" s="7" t="s">
        <v>20</v>
      </c>
      <c r="D17" s="7" t="s">
        <v>20</v>
      </c>
      <c r="E17" s="6" t="s">
        <v>4</v>
      </c>
      <c r="F17" s="8">
        <v>0</v>
      </c>
      <c r="G17" s="18"/>
    </row>
    <row r="18" spans="1:7" ht="30.6" x14ac:dyDescent="0.35">
      <c r="A18" s="2" t="s">
        <v>37</v>
      </c>
      <c r="B18" s="6" t="s">
        <v>27</v>
      </c>
      <c r="C18" s="7" t="s">
        <v>31</v>
      </c>
      <c r="D18" s="7" t="s">
        <v>31</v>
      </c>
      <c r="E18" s="6" t="s">
        <v>6</v>
      </c>
      <c r="F18" s="8">
        <v>0.2</v>
      </c>
      <c r="G18" s="18" t="s">
        <v>270</v>
      </c>
    </row>
    <row r="19" spans="1:7" ht="20.399999999999999" x14ac:dyDescent="0.35">
      <c r="A19" s="2" t="s">
        <v>37</v>
      </c>
      <c r="B19" s="6" t="s">
        <v>28</v>
      </c>
      <c r="C19" s="7" t="s">
        <v>12</v>
      </c>
      <c r="D19" s="7" t="s">
        <v>12</v>
      </c>
      <c r="E19" s="6" t="s">
        <v>4</v>
      </c>
      <c r="F19" s="8">
        <v>0</v>
      </c>
      <c r="G19" s="18"/>
    </row>
    <row r="20" spans="1:7" ht="20.399999999999999" x14ac:dyDescent="0.35">
      <c r="A20" s="2" t="s">
        <v>37</v>
      </c>
      <c r="B20" s="6" t="s">
        <v>29</v>
      </c>
      <c r="C20" s="7" t="s">
        <v>30</v>
      </c>
      <c r="D20" s="7" t="s">
        <v>30</v>
      </c>
      <c r="E20" s="6" t="s">
        <v>4</v>
      </c>
      <c r="F20" s="8">
        <v>0</v>
      </c>
      <c r="G20" s="18"/>
    </row>
    <row r="21" spans="1:7" ht="51" x14ac:dyDescent="0.35">
      <c r="A21" s="2" t="s">
        <v>37</v>
      </c>
      <c r="B21" s="6" t="s">
        <v>18</v>
      </c>
      <c r="C21" s="7" t="s">
        <v>17</v>
      </c>
      <c r="D21" s="7" t="s">
        <v>17</v>
      </c>
      <c r="E21" s="6" t="str">
        <f>IF(F21=0%,"No implementado",IF(F21&lt;60%,"Parcialmente implementado","Implementado"))</f>
        <v>Implementado</v>
      </c>
      <c r="F21" s="8">
        <v>1</v>
      </c>
      <c r="G21" s="18" t="s">
        <v>732</v>
      </c>
    </row>
    <row r="22" spans="1:7" ht="112.2" x14ac:dyDescent="0.35">
      <c r="A22" s="2" t="s">
        <v>37</v>
      </c>
      <c r="B22" s="6" t="s">
        <v>742</v>
      </c>
      <c r="C22" s="7" t="s">
        <v>713</v>
      </c>
      <c r="D22" s="7" t="s">
        <v>713</v>
      </c>
      <c r="E22" s="6" t="str">
        <f t="shared" ref="E22:E103" si="0">IF(F22=0%,"No implementado",IF(F22&lt;60%,"Parcialmente implementado","Implementado"))</f>
        <v>Parcialmente implementado</v>
      </c>
      <c r="F22" s="8">
        <v>0.05</v>
      </c>
      <c r="G22" s="18" t="s">
        <v>272</v>
      </c>
    </row>
    <row r="23" spans="1:7" ht="20.399999999999999" x14ac:dyDescent="0.35">
      <c r="A23" s="2" t="s">
        <v>37</v>
      </c>
      <c r="B23" s="6" t="s">
        <v>22</v>
      </c>
      <c r="C23" s="7" t="s">
        <v>21</v>
      </c>
      <c r="D23" s="7" t="s">
        <v>21</v>
      </c>
      <c r="E23" s="6" t="str">
        <f t="shared" si="0"/>
        <v>No implementado</v>
      </c>
      <c r="F23" s="8">
        <v>0</v>
      </c>
      <c r="G23" s="18"/>
    </row>
    <row r="24" spans="1:7" ht="20.399999999999999" x14ac:dyDescent="0.35">
      <c r="A24" s="2" t="s">
        <v>37</v>
      </c>
      <c r="B24" s="6" t="s">
        <v>714</v>
      </c>
      <c r="C24" s="7" t="s">
        <v>728</v>
      </c>
      <c r="D24" s="7" t="s">
        <v>728</v>
      </c>
      <c r="E24" s="6" t="str">
        <f t="shared" si="0"/>
        <v>No implementado</v>
      </c>
      <c r="F24" s="8">
        <v>0</v>
      </c>
      <c r="G24" s="18"/>
    </row>
    <row r="25" spans="1:7" ht="71.400000000000006" x14ac:dyDescent="0.35">
      <c r="A25" s="2" t="s">
        <v>37</v>
      </c>
      <c r="B25" s="6" t="s">
        <v>715</v>
      </c>
      <c r="C25" s="7" t="s">
        <v>702</v>
      </c>
      <c r="D25" s="7" t="s">
        <v>702</v>
      </c>
      <c r="E25" s="6" t="str">
        <f t="shared" si="0"/>
        <v>Implementado</v>
      </c>
      <c r="F25" s="8">
        <v>0.6</v>
      </c>
      <c r="G25" s="18" t="s">
        <v>733</v>
      </c>
    </row>
    <row r="26" spans="1:7" ht="61.2" x14ac:dyDescent="0.35">
      <c r="A26" s="2" t="s">
        <v>37</v>
      </c>
      <c r="B26" s="6" t="s">
        <v>716</v>
      </c>
      <c r="C26" s="7" t="s">
        <v>703</v>
      </c>
      <c r="D26" s="7" t="s">
        <v>703</v>
      </c>
      <c r="E26" s="6" t="str">
        <f t="shared" si="0"/>
        <v>Parcialmente implementado</v>
      </c>
      <c r="F26" s="8">
        <v>0.2</v>
      </c>
      <c r="G26" s="18" t="s">
        <v>734</v>
      </c>
    </row>
    <row r="27" spans="1:7" ht="40.799999999999997" x14ac:dyDescent="0.35">
      <c r="A27" s="2" t="s">
        <v>37</v>
      </c>
      <c r="B27" s="6" t="s">
        <v>717</v>
      </c>
      <c r="C27" s="7" t="s">
        <v>704</v>
      </c>
      <c r="D27" s="7" t="s">
        <v>704</v>
      </c>
      <c r="E27" s="6" t="str">
        <f t="shared" si="0"/>
        <v>Parcialmente implementado</v>
      </c>
      <c r="F27" s="8">
        <v>0.3</v>
      </c>
      <c r="G27" s="18" t="s">
        <v>735</v>
      </c>
    </row>
    <row r="28" spans="1:7" ht="20.399999999999999" x14ac:dyDescent="0.35">
      <c r="A28" s="2" t="s">
        <v>37</v>
      </c>
      <c r="B28" s="6" t="s">
        <v>718</v>
      </c>
      <c r="C28" s="7" t="s">
        <v>705</v>
      </c>
      <c r="D28" s="7" t="s">
        <v>705</v>
      </c>
      <c r="E28" s="6" t="str">
        <f t="shared" si="0"/>
        <v>No implementado</v>
      </c>
      <c r="F28" s="8">
        <v>0</v>
      </c>
      <c r="G28" s="18"/>
    </row>
    <row r="29" spans="1:7" ht="40.799999999999997" x14ac:dyDescent="0.35">
      <c r="A29" s="2" t="s">
        <v>37</v>
      </c>
      <c r="B29" s="6" t="s">
        <v>744</v>
      </c>
      <c r="C29" s="7" t="s">
        <v>743</v>
      </c>
      <c r="D29" s="7" t="s">
        <v>743</v>
      </c>
      <c r="E29" s="6" t="str">
        <f t="shared" si="0"/>
        <v>Parcialmente implementado</v>
      </c>
      <c r="F29" s="8">
        <v>0.1</v>
      </c>
      <c r="G29" s="18" t="s">
        <v>736</v>
      </c>
    </row>
    <row r="30" spans="1:7" ht="40.799999999999997" x14ac:dyDescent="0.35">
      <c r="A30" s="2" t="s">
        <v>37</v>
      </c>
      <c r="B30" s="6" t="s">
        <v>719</v>
      </c>
      <c r="C30" s="7" t="s">
        <v>706</v>
      </c>
      <c r="D30" s="7" t="s">
        <v>706</v>
      </c>
      <c r="E30" s="6" t="str">
        <f t="shared" si="0"/>
        <v>Parcialmente implementado</v>
      </c>
      <c r="F30" s="8">
        <v>0.3</v>
      </c>
      <c r="G30" s="18" t="s">
        <v>737</v>
      </c>
    </row>
    <row r="31" spans="1:7" ht="61.2" x14ac:dyDescent="0.35">
      <c r="A31" s="2" t="s">
        <v>37</v>
      </c>
      <c r="B31" s="6" t="s">
        <v>720</v>
      </c>
      <c r="C31" s="7" t="s">
        <v>707</v>
      </c>
      <c r="D31" s="7" t="s">
        <v>707</v>
      </c>
      <c r="E31" s="6" t="str">
        <f t="shared" si="0"/>
        <v>Implementado</v>
      </c>
      <c r="F31" s="8">
        <v>1</v>
      </c>
      <c r="G31" s="18" t="s">
        <v>738</v>
      </c>
    </row>
    <row r="32" spans="1:7" ht="40.799999999999997" x14ac:dyDescent="0.35">
      <c r="A32" s="2" t="s">
        <v>37</v>
      </c>
      <c r="B32" s="6" t="s">
        <v>721</v>
      </c>
      <c r="C32" s="7" t="s">
        <v>708</v>
      </c>
      <c r="D32" s="7" t="s">
        <v>708</v>
      </c>
      <c r="E32" s="6" t="str">
        <f t="shared" si="0"/>
        <v>Parcialmente implementado</v>
      </c>
      <c r="F32" s="8">
        <v>0.1</v>
      </c>
      <c r="G32" s="18" t="s">
        <v>736</v>
      </c>
    </row>
    <row r="33" spans="1:7" ht="20.399999999999999" x14ac:dyDescent="0.35">
      <c r="A33" s="2" t="s">
        <v>37</v>
      </c>
      <c r="B33" s="6" t="s">
        <v>722</v>
      </c>
      <c r="C33" s="7" t="s">
        <v>709</v>
      </c>
      <c r="D33" s="7" t="s">
        <v>709</v>
      </c>
      <c r="E33" s="6" t="str">
        <f t="shared" si="0"/>
        <v>Parcialmente implementado</v>
      </c>
      <c r="F33" s="8">
        <v>0.1</v>
      </c>
      <c r="G33" s="18" t="s">
        <v>739</v>
      </c>
    </row>
    <row r="34" spans="1:7" ht="20.399999999999999" x14ac:dyDescent="0.35">
      <c r="A34" s="2" t="s">
        <v>37</v>
      </c>
      <c r="B34" s="6" t="s">
        <v>723</v>
      </c>
      <c r="C34" s="7" t="s">
        <v>710</v>
      </c>
      <c r="D34" s="7" t="s">
        <v>710</v>
      </c>
      <c r="E34" s="6" t="str">
        <f t="shared" si="0"/>
        <v>No implementado</v>
      </c>
      <c r="F34" s="8">
        <v>0</v>
      </c>
      <c r="G34" s="18"/>
    </row>
    <row r="35" spans="1:7" ht="71.400000000000006" x14ac:dyDescent="0.35">
      <c r="A35" s="2" t="s">
        <v>37</v>
      </c>
      <c r="B35" s="6" t="s">
        <v>724</v>
      </c>
      <c r="C35" s="7" t="s">
        <v>711</v>
      </c>
      <c r="D35" s="7" t="s">
        <v>711</v>
      </c>
      <c r="E35" s="6" t="str">
        <f t="shared" si="0"/>
        <v>Parcialmente implementado</v>
      </c>
      <c r="F35" s="8">
        <v>0.5</v>
      </c>
      <c r="G35" s="18" t="s">
        <v>740</v>
      </c>
    </row>
    <row r="36" spans="1:7" ht="40.799999999999997" x14ac:dyDescent="0.35">
      <c r="A36" s="2" t="s">
        <v>37</v>
      </c>
      <c r="B36" s="6" t="s">
        <v>725</v>
      </c>
      <c r="C36" s="7" t="s">
        <v>741</v>
      </c>
      <c r="D36" s="7" t="s">
        <v>712</v>
      </c>
      <c r="E36" s="6" t="str">
        <f t="shared" si="0"/>
        <v>No implementado</v>
      </c>
      <c r="F36" s="8">
        <v>0</v>
      </c>
      <c r="G36" s="18"/>
    </row>
    <row r="37" spans="1:7" ht="163.19999999999999" x14ac:dyDescent="0.35">
      <c r="A37" s="2" t="s">
        <v>37</v>
      </c>
      <c r="B37" s="6" t="s">
        <v>726</v>
      </c>
      <c r="C37" s="7" t="s">
        <v>747</v>
      </c>
      <c r="D37" s="7" t="s">
        <v>747</v>
      </c>
      <c r="E37" s="6" t="str">
        <f t="shared" si="0"/>
        <v>No implementado</v>
      </c>
      <c r="F37" s="8">
        <v>0</v>
      </c>
      <c r="G37" s="18"/>
    </row>
    <row r="38" spans="1:7" ht="102" x14ac:dyDescent="0.35">
      <c r="A38" s="2" t="s">
        <v>37</v>
      </c>
      <c r="B38" s="6" t="s">
        <v>727</v>
      </c>
      <c r="C38" s="7" t="s">
        <v>746</v>
      </c>
      <c r="D38" s="7" t="s">
        <v>746</v>
      </c>
      <c r="E38" s="6" t="str">
        <f t="shared" si="0"/>
        <v>Parcialmente implementado</v>
      </c>
      <c r="F38" s="8">
        <v>0.2</v>
      </c>
      <c r="G38" s="18" t="s">
        <v>745</v>
      </c>
    </row>
    <row r="39" spans="1:7" ht="81.599999999999994" x14ac:dyDescent="0.35">
      <c r="A39" s="2" t="s">
        <v>37</v>
      </c>
      <c r="B39" s="6" t="s">
        <v>751</v>
      </c>
      <c r="C39" s="7" t="s">
        <v>752</v>
      </c>
      <c r="D39" s="7" t="s">
        <v>752</v>
      </c>
      <c r="E39" s="6" t="str">
        <f t="shared" si="0"/>
        <v>No implementado</v>
      </c>
      <c r="F39" s="8">
        <v>0</v>
      </c>
      <c r="G39" s="18"/>
    </row>
    <row r="40" spans="1:7" ht="183.6" x14ac:dyDescent="0.35">
      <c r="A40" s="2" t="s">
        <v>37</v>
      </c>
      <c r="B40" s="6" t="s">
        <v>753</v>
      </c>
      <c r="C40" s="7" t="s">
        <v>755</v>
      </c>
      <c r="D40" s="7" t="s">
        <v>755</v>
      </c>
      <c r="E40" s="6" t="str">
        <f t="shared" si="0"/>
        <v>No implementado</v>
      </c>
      <c r="F40" s="8">
        <v>0</v>
      </c>
      <c r="G40" s="18"/>
    </row>
    <row r="41" spans="1:7" ht="234.6" x14ac:dyDescent="0.35">
      <c r="A41" s="2" t="s">
        <v>37</v>
      </c>
      <c r="B41" s="6" t="s">
        <v>754</v>
      </c>
      <c r="C41" s="7" t="s">
        <v>756</v>
      </c>
      <c r="D41" s="7" t="s">
        <v>756</v>
      </c>
      <c r="E41" s="6" t="str">
        <f t="shared" si="0"/>
        <v>No implementado</v>
      </c>
      <c r="F41" s="8">
        <v>0</v>
      </c>
      <c r="G41" s="18"/>
    </row>
    <row r="42" spans="1:7" s="32" customFormat="1" ht="20.399999999999999" x14ac:dyDescent="0.35">
      <c r="A42" s="15" t="s">
        <v>38</v>
      </c>
      <c r="B42" s="21" t="s">
        <v>41</v>
      </c>
      <c r="C42" s="22" t="s">
        <v>35</v>
      </c>
      <c r="D42" s="22"/>
      <c r="E42" s="21" t="str">
        <f t="shared" si="0"/>
        <v>Parcialmente implementado</v>
      </c>
      <c r="F42" s="8">
        <f>AVERAGE(F43:F45)</f>
        <v>0.54999999999999993</v>
      </c>
      <c r="G42" s="23"/>
    </row>
    <row r="43" spans="1:7" ht="112.2" x14ac:dyDescent="0.35">
      <c r="A43" s="14" t="s">
        <v>39</v>
      </c>
      <c r="B43" s="13" t="s">
        <v>76</v>
      </c>
      <c r="C43" s="24" t="s">
        <v>34</v>
      </c>
      <c r="D43" s="25" t="s">
        <v>223</v>
      </c>
      <c r="E43" s="13" t="str">
        <f t="shared" si="0"/>
        <v>Parcialmente implementado</v>
      </c>
      <c r="F43" s="8">
        <f>AVERAGE(F44:F45)</f>
        <v>0.55000000000000004</v>
      </c>
      <c r="G43" s="34"/>
    </row>
    <row r="44" spans="1:7" ht="91.8" x14ac:dyDescent="0.35">
      <c r="A44" s="2" t="s">
        <v>1</v>
      </c>
      <c r="B44" s="6" t="s">
        <v>42</v>
      </c>
      <c r="C44" s="7" t="s">
        <v>36</v>
      </c>
      <c r="D44" s="9" t="s">
        <v>276</v>
      </c>
      <c r="E44" s="6" t="str">
        <f t="shared" si="0"/>
        <v>Implementado</v>
      </c>
      <c r="F44" s="8">
        <v>0.6</v>
      </c>
      <c r="G44" s="16" t="s">
        <v>33</v>
      </c>
    </row>
    <row r="45" spans="1:7" ht="51" x14ac:dyDescent="0.35">
      <c r="A45" s="2" t="s">
        <v>1</v>
      </c>
      <c r="B45" s="6" t="s">
        <v>43</v>
      </c>
      <c r="C45" s="7" t="s">
        <v>224</v>
      </c>
      <c r="D45" s="9" t="s">
        <v>273</v>
      </c>
      <c r="E45" s="6" t="str">
        <f t="shared" si="0"/>
        <v>Parcialmente implementado</v>
      </c>
      <c r="F45" s="8">
        <v>0.5</v>
      </c>
      <c r="G45" s="19" t="s">
        <v>274</v>
      </c>
    </row>
    <row r="46" spans="1:7" s="32" customFormat="1" ht="20.399999999999999" x14ac:dyDescent="0.35">
      <c r="A46" s="15" t="s">
        <v>38</v>
      </c>
      <c r="B46" s="26" t="s">
        <v>668</v>
      </c>
      <c r="C46" s="22" t="s">
        <v>40</v>
      </c>
      <c r="D46" s="22"/>
      <c r="E46" s="21" t="str">
        <f t="shared" si="0"/>
        <v>Parcialmente implementado</v>
      </c>
      <c r="F46" s="8">
        <f>AVERAGE(F47,F56)</f>
        <v>0.41249999999999998</v>
      </c>
      <c r="G46" s="22"/>
    </row>
    <row r="47" spans="1:7" ht="61.2" x14ac:dyDescent="0.35">
      <c r="A47" s="14" t="s">
        <v>39</v>
      </c>
      <c r="B47" s="27" t="s">
        <v>748</v>
      </c>
      <c r="C47" s="28" t="s">
        <v>225</v>
      </c>
      <c r="D47" s="28" t="s">
        <v>226</v>
      </c>
      <c r="E47" s="13" t="str">
        <f t="shared" si="0"/>
        <v>Parcialmente implementado</v>
      </c>
      <c r="F47" s="8">
        <f>AVERAGE(F48:F55)</f>
        <v>0.52500000000000002</v>
      </c>
      <c r="G47" s="34"/>
    </row>
    <row r="48" spans="1:7" ht="71.400000000000006" x14ac:dyDescent="0.35">
      <c r="A48" s="2" t="s">
        <v>1</v>
      </c>
      <c r="B48" s="4" t="s">
        <v>749</v>
      </c>
      <c r="C48" s="5" t="s">
        <v>227</v>
      </c>
      <c r="D48" s="5" t="s">
        <v>275</v>
      </c>
      <c r="E48" s="6" t="str">
        <f t="shared" si="0"/>
        <v>Implementado</v>
      </c>
      <c r="F48" s="8">
        <v>1</v>
      </c>
      <c r="G48" s="18" t="s">
        <v>271</v>
      </c>
    </row>
    <row r="49" spans="1:7" ht="61.2" x14ac:dyDescent="0.35">
      <c r="A49" s="2" t="s">
        <v>1</v>
      </c>
      <c r="B49" s="4" t="s">
        <v>750</v>
      </c>
      <c r="C49" s="5" t="s">
        <v>228</v>
      </c>
      <c r="D49" s="5" t="s">
        <v>229</v>
      </c>
      <c r="E49" s="6" t="str">
        <f t="shared" si="0"/>
        <v>Implementado</v>
      </c>
      <c r="F49" s="8">
        <v>1</v>
      </c>
      <c r="G49" s="19" t="s">
        <v>701</v>
      </c>
    </row>
    <row r="50" spans="1:7" ht="40.799999999999997" x14ac:dyDescent="0.35">
      <c r="A50" s="2" t="s">
        <v>1</v>
      </c>
      <c r="B50" s="6" t="s">
        <v>44</v>
      </c>
      <c r="C50" s="7" t="s">
        <v>230</v>
      </c>
      <c r="D50" s="12" t="s">
        <v>231</v>
      </c>
      <c r="E50" s="6" t="str">
        <f t="shared" si="0"/>
        <v>Parcialmente implementado</v>
      </c>
      <c r="F50" s="8">
        <v>0.5</v>
      </c>
      <c r="G50" s="19" t="s">
        <v>290</v>
      </c>
    </row>
    <row r="51" spans="1:7" ht="40.799999999999997" x14ac:dyDescent="0.35">
      <c r="A51" s="2" t="s">
        <v>1</v>
      </c>
      <c r="B51" s="6" t="s">
        <v>45</v>
      </c>
      <c r="C51" s="11" t="s">
        <v>232</v>
      </c>
      <c r="D51" s="11" t="s">
        <v>277</v>
      </c>
      <c r="E51" s="6" t="str">
        <f t="shared" si="0"/>
        <v>No implementado</v>
      </c>
      <c r="F51" s="8">
        <v>0</v>
      </c>
      <c r="G51" s="19"/>
    </row>
    <row r="52" spans="1:7" ht="61.2" x14ac:dyDescent="0.35">
      <c r="A52" s="2" t="s">
        <v>1</v>
      </c>
      <c r="B52" s="6" t="s">
        <v>46</v>
      </c>
      <c r="C52" s="12" t="s">
        <v>233</v>
      </c>
      <c r="D52" s="12" t="s">
        <v>278</v>
      </c>
      <c r="E52" s="6" t="str">
        <f t="shared" si="0"/>
        <v>Parcialmente implementado</v>
      </c>
      <c r="F52" s="8">
        <v>0.5</v>
      </c>
      <c r="G52" s="19" t="s">
        <v>288</v>
      </c>
    </row>
    <row r="53" spans="1:7" ht="40.799999999999997" x14ac:dyDescent="0.35">
      <c r="A53" s="2" t="s">
        <v>1</v>
      </c>
      <c r="B53" s="6" t="s">
        <v>47</v>
      </c>
      <c r="C53" s="11" t="s">
        <v>234</v>
      </c>
      <c r="D53" s="11" t="s">
        <v>235</v>
      </c>
      <c r="E53" s="6" t="str">
        <f t="shared" si="0"/>
        <v>Parcialmente implementado</v>
      </c>
      <c r="F53" s="8">
        <v>0.4</v>
      </c>
      <c r="G53" s="19" t="s">
        <v>280</v>
      </c>
    </row>
    <row r="54" spans="1:7" ht="61.2" x14ac:dyDescent="0.35">
      <c r="A54" s="2" t="s">
        <v>1</v>
      </c>
      <c r="B54" s="6" t="s">
        <v>48</v>
      </c>
      <c r="C54" s="11" t="s">
        <v>236</v>
      </c>
      <c r="D54" s="11" t="s">
        <v>281</v>
      </c>
      <c r="E54" s="6" t="str">
        <f t="shared" si="0"/>
        <v>Implementado</v>
      </c>
      <c r="F54" s="8">
        <v>0.6</v>
      </c>
      <c r="G54" s="19" t="s">
        <v>282</v>
      </c>
    </row>
    <row r="55" spans="1:7" ht="91.8" x14ac:dyDescent="0.35">
      <c r="A55" s="2" t="s">
        <v>1</v>
      </c>
      <c r="B55" s="6" t="s">
        <v>49</v>
      </c>
      <c r="C55" s="11" t="s">
        <v>237</v>
      </c>
      <c r="D55" s="11" t="s">
        <v>283</v>
      </c>
      <c r="E55" s="6" t="str">
        <f t="shared" si="0"/>
        <v>Parcialmente implementado</v>
      </c>
      <c r="F55" s="8">
        <v>0.2</v>
      </c>
      <c r="G55" s="18" t="s">
        <v>285</v>
      </c>
    </row>
    <row r="56" spans="1:7" ht="91.8" x14ac:dyDescent="0.35">
      <c r="A56" s="14" t="s">
        <v>39</v>
      </c>
      <c r="B56" s="27" t="s">
        <v>77</v>
      </c>
      <c r="C56" s="28" t="s">
        <v>238</v>
      </c>
      <c r="D56" s="28" t="s">
        <v>284</v>
      </c>
      <c r="E56" s="13" t="str">
        <f t="shared" si="0"/>
        <v>Parcialmente implementado</v>
      </c>
      <c r="F56" s="8">
        <f>AVERAGE(F57:F59)</f>
        <v>0.3</v>
      </c>
      <c r="G56" s="34"/>
    </row>
    <row r="57" spans="1:7" ht="71.400000000000006" x14ac:dyDescent="0.35">
      <c r="A57" s="2" t="s">
        <v>1</v>
      </c>
      <c r="B57" s="6" t="s">
        <v>50</v>
      </c>
      <c r="C57" s="12" t="s">
        <v>239</v>
      </c>
      <c r="D57" s="12" t="s">
        <v>240</v>
      </c>
      <c r="E57" s="6" t="str">
        <f t="shared" si="0"/>
        <v>Parcialmente implementado</v>
      </c>
      <c r="F57" s="8">
        <v>0.5</v>
      </c>
      <c r="G57" s="19" t="s">
        <v>241</v>
      </c>
    </row>
    <row r="58" spans="1:7" ht="40.799999999999997" x14ac:dyDescent="0.35">
      <c r="A58" s="2" t="s">
        <v>1</v>
      </c>
      <c r="B58" s="6" t="s">
        <v>51</v>
      </c>
      <c r="C58" s="12" t="s">
        <v>242</v>
      </c>
      <c r="D58" s="12" t="s">
        <v>243</v>
      </c>
      <c r="E58" s="6" t="str">
        <f t="shared" si="0"/>
        <v>No implementado</v>
      </c>
      <c r="F58" s="8">
        <v>0</v>
      </c>
      <c r="G58" s="19" t="s">
        <v>286</v>
      </c>
    </row>
    <row r="59" spans="1:7" ht="81.599999999999994" x14ac:dyDescent="0.35">
      <c r="A59" s="2" t="s">
        <v>1</v>
      </c>
      <c r="B59" s="6" t="s">
        <v>52</v>
      </c>
      <c r="C59" s="12" t="s">
        <v>244</v>
      </c>
      <c r="D59" s="12" t="s">
        <v>287</v>
      </c>
      <c r="E59" s="6" t="str">
        <f t="shared" si="0"/>
        <v>Parcialmente implementado</v>
      </c>
      <c r="F59" s="8">
        <v>0.4</v>
      </c>
      <c r="G59" s="19" t="s">
        <v>279</v>
      </c>
    </row>
    <row r="60" spans="1:7" s="32" customFormat="1" ht="20.399999999999999" x14ac:dyDescent="0.35">
      <c r="A60" s="15" t="s">
        <v>38</v>
      </c>
      <c r="B60" s="26" t="s">
        <v>53</v>
      </c>
      <c r="C60" s="22" t="s">
        <v>245</v>
      </c>
      <c r="D60" s="22"/>
      <c r="E60" s="21" t="str">
        <f t="shared" si="0"/>
        <v>Parcialmente implementado</v>
      </c>
      <c r="F60" s="8">
        <f>AVERAGE(F61,F65)</f>
        <v>0.12500000000000003</v>
      </c>
      <c r="G60" s="22"/>
    </row>
    <row r="61" spans="1:7" ht="20.399999999999999" x14ac:dyDescent="0.35">
      <c r="A61" s="14" t="s">
        <v>39</v>
      </c>
      <c r="B61" s="27" t="s">
        <v>54</v>
      </c>
      <c r="C61" s="28" t="s">
        <v>246</v>
      </c>
      <c r="D61" s="28" t="s">
        <v>247</v>
      </c>
      <c r="E61" s="13" t="str">
        <f t="shared" si="0"/>
        <v>Parcialmente implementado</v>
      </c>
      <c r="F61" s="8">
        <f>AVERAGE(F62:F64)</f>
        <v>0.20000000000000004</v>
      </c>
      <c r="G61" s="34"/>
    </row>
    <row r="62" spans="1:7" ht="40.799999999999997" x14ac:dyDescent="0.35">
      <c r="A62" s="2" t="s">
        <v>1</v>
      </c>
      <c r="B62" s="6" t="s">
        <v>55</v>
      </c>
      <c r="C62" s="11" t="s">
        <v>249</v>
      </c>
      <c r="D62" s="11" t="s">
        <v>250</v>
      </c>
      <c r="E62" s="6" t="str">
        <f t="shared" si="0"/>
        <v>No implementado</v>
      </c>
      <c r="F62" s="8">
        <v>0</v>
      </c>
      <c r="G62" s="19"/>
    </row>
    <row r="63" spans="1:7" ht="51" x14ac:dyDescent="0.35">
      <c r="A63" s="2" t="s">
        <v>1</v>
      </c>
      <c r="B63" s="6" t="s">
        <v>56</v>
      </c>
      <c r="C63" s="11" t="s">
        <v>251</v>
      </c>
      <c r="D63" s="11" t="s">
        <v>252</v>
      </c>
      <c r="E63" s="6" t="str">
        <f t="shared" si="0"/>
        <v>Parcialmente implementado</v>
      </c>
      <c r="F63" s="8">
        <v>0.4</v>
      </c>
      <c r="G63" s="19" t="s">
        <v>262</v>
      </c>
    </row>
    <row r="64" spans="1:7" ht="51" x14ac:dyDescent="0.35">
      <c r="A64" s="2" t="s">
        <v>1</v>
      </c>
      <c r="B64" s="6" t="s">
        <v>57</v>
      </c>
      <c r="C64" s="11" t="s">
        <v>253</v>
      </c>
      <c r="D64" s="11" t="s">
        <v>254</v>
      </c>
      <c r="E64" s="6" t="str">
        <f t="shared" si="0"/>
        <v>Parcialmente implementado</v>
      </c>
      <c r="F64" s="8">
        <v>0.2</v>
      </c>
      <c r="G64" s="19" t="s">
        <v>263</v>
      </c>
    </row>
    <row r="65" spans="1:7" ht="20.399999999999999" x14ac:dyDescent="0.35">
      <c r="A65" s="14" t="s">
        <v>39</v>
      </c>
      <c r="B65" s="13" t="s">
        <v>58</v>
      </c>
      <c r="C65" s="33" t="s">
        <v>255</v>
      </c>
      <c r="D65" s="33" t="s">
        <v>256</v>
      </c>
      <c r="E65" s="13" t="str">
        <f t="shared" si="0"/>
        <v>Parcialmente implementado</v>
      </c>
      <c r="F65" s="8">
        <f>AVERAGE(F66:F67)</f>
        <v>0.05</v>
      </c>
      <c r="G65" s="34"/>
    </row>
    <row r="66" spans="1:7" ht="61.2" x14ac:dyDescent="0.35">
      <c r="A66" s="2" t="s">
        <v>1</v>
      </c>
      <c r="B66" s="6" t="s">
        <v>59</v>
      </c>
      <c r="C66" s="11" t="s">
        <v>257</v>
      </c>
      <c r="D66" s="11" t="s">
        <v>258</v>
      </c>
      <c r="E66" s="6" t="str">
        <f t="shared" si="0"/>
        <v>Parcialmente implementado</v>
      </c>
      <c r="F66" s="8">
        <v>0.1</v>
      </c>
      <c r="G66" s="19" t="s">
        <v>261</v>
      </c>
    </row>
    <row r="67" spans="1:7" ht="51" x14ac:dyDescent="0.35">
      <c r="A67" s="2" t="s">
        <v>1</v>
      </c>
      <c r="B67" s="6" t="s">
        <v>60</v>
      </c>
      <c r="C67" s="11" t="s">
        <v>259</v>
      </c>
      <c r="D67" s="11" t="s">
        <v>260</v>
      </c>
      <c r="E67" s="6" t="str">
        <f t="shared" si="0"/>
        <v>No implementado</v>
      </c>
      <c r="F67" s="8">
        <v>0</v>
      </c>
      <c r="G67" s="19"/>
    </row>
    <row r="68" spans="1:7" s="32" customFormat="1" ht="20.399999999999999" x14ac:dyDescent="0.35">
      <c r="A68" s="15" t="s">
        <v>38</v>
      </c>
      <c r="B68" s="26" t="s">
        <v>61</v>
      </c>
      <c r="C68" s="22" t="s">
        <v>264</v>
      </c>
      <c r="D68" s="22"/>
      <c r="E68" s="21" t="str">
        <f t="shared" si="0"/>
        <v>Parcialmente implementado</v>
      </c>
      <c r="F68" s="8">
        <f>AVERAGE(F69,F73,F77)</f>
        <v>0.58333333333333326</v>
      </c>
      <c r="G68" s="22"/>
    </row>
    <row r="69" spans="1:7" ht="61.2" x14ac:dyDescent="0.35">
      <c r="A69" s="14" t="s">
        <v>39</v>
      </c>
      <c r="B69" s="13" t="s">
        <v>62</v>
      </c>
      <c r="C69" s="33" t="s">
        <v>265</v>
      </c>
      <c r="D69" s="33" t="s">
        <v>266</v>
      </c>
      <c r="E69" s="13" t="str">
        <f t="shared" si="0"/>
        <v>Implementado</v>
      </c>
      <c r="F69" s="8">
        <f>AVERAGE(F70:F72)</f>
        <v>0.76666666666666661</v>
      </c>
      <c r="G69" s="34"/>
    </row>
    <row r="70" spans="1:7" ht="51" x14ac:dyDescent="0.35">
      <c r="A70" s="2" t="s">
        <v>1</v>
      </c>
      <c r="B70" s="6" t="s">
        <v>63</v>
      </c>
      <c r="C70" s="11" t="s">
        <v>267</v>
      </c>
      <c r="D70" s="11" t="s">
        <v>289</v>
      </c>
      <c r="E70" s="6" t="str">
        <f t="shared" si="0"/>
        <v>Parcialmente implementado</v>
      </c>
      <c r="F70" s="8">
        <v>0.5</v>
      </c>
      <c r="G70" s="19" t="s">
        <v>290</v>
      </c>
    </row>
    <row r="71" spans="1:7" ht="91.8" x14ac:dyDescent="0.35">
      <c r="A71" s="2" t="s">
        <v>1</v>
      </c>
      <c r="B71" s="6" t="s">
        <v>64</v>
      </c>
      <c r="C71" s="11" t="s">
        <v>291</v>
      </c>
      <c r="D71" s="11" t="s">
        <v>292</v>
      </c>
      <c r="E71" s="6" t="str">
        <f t="shared" si="0"/>
        <v>Implementado</v>
      </c>
      <c r="F71" s="8">
        <v>1</v>
      </c>
      <c r="G71" s="19" t="s">
        <v>293</v>
      </c>
    </row>
    <row r="72" spans="1:7" ht="71.400000000000006" x14ac:dyDescent="0.35">
      <c r="A72" s="2" t="s">
        <v>1</v>
      </c>
      <c r="B72" s="6" t="s">
        <v>65</v>
      </c>
      <c r="C72" s="11" t="s">
        <v>294</v>
      </c>
      <c r="D72" s="11" t="s">
        <v>295</v>
      </c>
      <c r="E72" s="6" t="str">
        <f t="shared" si="0"/>
        <v>Implementado</v>
      </c>
      <c r="F72" s="8">
        <v>0.8</v>
      </c>
      <c r="G72" s="19" t="s">
        <v>681</v>
      </c>
    </row>
    <row r="73" spans="1:7" ht="91.8" x14ac:dyDescent="0.35">
      <c r="A73" s="14" t="s">
        <v>39</v>
      </c>
      <c r="B73" s="13" t="s">
        <v>66</v>
      </c>
      <c r="C73" s="24" t="s">
        <v>296</v>
      </c>
      <c r="D73" s="24" t="s">
        <v>312</v>
      </c>
      <c r="E73" s="13" t="str">
        <f t="shared" si="0"/>
        <v>Parcialmente implementado</v>
      </c>
      <c r="F73" s="8">
        <f>AVERAGE(F74:F76)</f>
        <v>0.53333333333333333</v>
      </c>
      <c r="G73" s="34"/>
    </row>
    <row r="74" spans="1:7" ht="51" x14ac:dyDescent="0.35">
      <c r="A74" s="2" t="s">
        <v>1</v>
      </c>
      <c r="B74" s="6" t="s">
        <v>67</v>
      </c>
      <c r="C74" s="11" t="s">
        <v>297</v>
      </c>
      <c r="D74" s="11" t="s">
        <v>300</v>
      </c>
      <c r="E74" s="6" t="str">
        <f t="shared" si="0"/>
        <v>Parcialmente implementado</v>
      </c>
      <c r="F74" s="8">
        <v>0.5</v>
      </c>
      <c r="G74" s="19" t="s">
        <v>313</v>
      </c>
    </row>
    <row r="75" spans="1:7" ht="71.400000000000006" x14ac:dyDescent="0.35">
      <c r="A75" s="2" t="s">
        <v>1</v>
      </c>
      <c r="B75" s="6" t="s">
        <v>68</v>
      </c>
      <c r="C75" s="11" t="s">
        <v>298</v>
      </c>
      <c r="D75" s="11" t="s">
        <v>299</v>
      </c>
      <c r="E75" s="6" t="str">
        <f t="shared" si="0"/>
        <v>Parcialmente implementado</v>
      </c>
      <c r="F75" s="8">
        <v>0.1</v>
      </c>
      <c r="G75" s="19" t="s">
        <v>314</v>
      </c>
    </row>
    <row r="76" spans="1:7" ht="71.400000000000006" x14ac:dyDescent="0.35">
      <c r="A76" s="2" t="s">
        <v>1</v>
      </c>
      <c r="B76" s="6" t="s">
        <v>69</v>
      </c>
      <c r="C76" s="11" t="s">
        <v>301</v>
      </c>
      <c r="D76" s="11" t="s">
        <v>302</v>
      </c>
      <c r="E76" s="6" t="str">
        <f t="shared" si="0"/>
        <v>Implementado</v>
      </c>
      <c r="F76" s="8">
        <v>1</v>
      </c>
      <c r="G76" s="19" t="s">
        <v>315</v>
      </c>
    </row>
    <row r="77" spans="1:7" ht="30.6" x14ac:dyDescent="0.35">
      <c r="A77" s="14" t="s">
        <v>39</v>
      </c>
      <c r="B77" s="13" t="s">
        <v>70</v>
      </c>
      <c r="C77" s="33" t="s">
        <v>303</v>
      </c>
      <c r="D77" s="33" t="s">
        <v>304</v>
      </c>
      <c r="E77" s="13" t="str">
        <f t="shared" si="0"/>
        <v>Parcialmente implementado</v>
      </c>
      <c r="F77" s="8">
        <f>AVERAGE(F78:F80)</f>
        <v>0.45</v>
      </c>
      <c r="G77" s="34"/>
    </row>
    <row r="78" spans="1:7" ht="51" x14ac:dyDescent="0.35">
      <c r="A78" s="2" t="s">
        <v>1</v>
      </c>
      <c r="B78" s="6" t="s">
        <v>71</v>
      </c>
      <c r="C78" s="11" t="s">
        <v>305</v>
      </c>
      <c r="D78" s="11" t="s">
        <v>306</v>
      </c>
      <c r="E78" s="6" t="str">
        <f t="shared" si="0"/>
        <v>Parcialmente implementado</v>
      </c>
      <c r="F78" s="8">
        <v>0.4</v>
      </c>
      <c r="G78" s="19" t="s">
        <v>307</v>
      </c>
    </row>
    <row r="79" spans="1:7" ht="71.400000000000006" x14ac:dyDescent="0.35">
      <c r="A79" s="2" t="s">
        <v>1</v>
      </c>
      <c r="B79" s="6" t="s">
        <v>72</v>
      </c>
      <c r="C79" s="11" t="s">
        <v>308</v>
      </c>
      <c r="D79" s="11" t="s">
        <v>309</v>
      </c>
      <c r="E79" s="6" t="str">
        <f t="shared" si="0"/>
        <v>Parcialmente implementado</v>
      </c>
      <c r="F79" s="8">
        <v>0.25</v>
      </c>
      <c r="G79" s="19" t="s">
        <v>316</v>
      </c>
    </row>
    <row r="80" spans="1:7" ht="71.400000000000006" x14ac:dyDescent="0.35">
      <c r="A80" s="2" t="s">
        <v>1</v>
      </c>
      <c r="B80" s="6" t="s">
        <v>73</v>
      </c>
      <c r="C80" s="11" t="s">
        <v>310</v>
      </c>
      <c r="D80" s="11" t="s">
        <v>311</v>
      </c>
      <c r="E80" s="6" t="str">
        <f t="shared" si="0"/>
        <v>Implementado</v>
      </c>
      <c r="F80" s="8">
        <v>0.7</v>
      </c>
      <c r="G80" s="19" t="s">
        <v>682</v>
      </c>
    </row>
    <row r="81" spans="1:7" s="32" customFormat="1" x14ac:dyDescent="0.35">
      <c r="A81" s="15" t="s">
        <v>38</v>
      </c>
      <c r="B81" s="26" t="s">
        <v>74</v>
      </c>
      <c r="C81" s="22" t="s">
        <v>317</v>
      </c>
      <c r="D81" s="22"/>
      <c r="E81" s="21" t="str">
        <f t="shared" si="0"/>
        <v>Implementado</v>
      </c>
      <c r="F81" s="8">
        <f>AVERAGE(F82:F96)</f>
        <v>0.77111111111111097</v>
      </c>
      <c r="G81" s="22"/>
    </row>
    <row r="82" spans="1:7" ht="30.6" x14ac:dyDescent="0.35">
      <c r="A82" s="14" t="s">
        <v>39</v>
      </c>
      <c r="B82" s="13" t="s">
        <v>78</v>
      </c>
      <c r="C82" s="24" t="s">
        <v>318</v>
      </c>
      <c r="D82" s="24" t="s">
        <v>319</v>
      </c>
      <c r="E82" s="13" t="str">
        <f t="shared" si="0"/>
        <v>Implementado</v>
      </c>
      <c r="F82" s="8">
        <f>AVERAGE(F83:F88)</f>
        <v>0.96666666666666667</v>
      </c>
      <c r="G82" s="34"/>
    </row>
    <row r="83" spans="1:7" ht="71.400000000000006" x14ac:dyDescent="0.35">
      <c r="A83" s="2" t="s">
        <v>1</v>
      </c>
      <c r="B83" s="6" t="s">
        <v>79</v>
      </c>
      <c r="C83" s="11" t="s">
        <v>320</v>
      </c>
      <c r="D83" s="11" t="s">
        <v>590</v>
      </c>
      <c r="E83" s="6" t="str">
        <f t="shared" si="0"/>
        <v>Implementado</v>
      </c>
      <c r="F83" s="8">
        <v>1</v>
      </c>
      <c r="G83" s="19" t="s">
        <v>592</v>
      </c>
    </row>
    <row r="84" spans="1:7" ht="112.2" x14ac:dyDescent="0.35">
      <c r="A84" s="2" t="s">
        <v>1</v>
      </c>
      <c r="B84" s="6" t="s">
        <v>80</v>
      </c>
      <c r="C84" s="11" t="s">
        <v>321</v>
      </c>
      <c r="D84" s="11" t="s">
        <v>591</v>
      </c>
      <c r="E84" s="6" t="str">
        <f t="shared" si="0"/>
        <v>Implementado</v>
      </c>
      <c r="F84" s="8">
        <v>1</v>
      </c>
      <c r="G84" s="19" t="s">
        <v>593</v>
      </c>
    </row>
    <row r="85" spans="1:7" ht="122.4" x14ac:dyDescent="0.35">
      <c r="A85" s="2" t="s">
        <v>1</v>
      </c>
      <c r="B85" s="6" t="s">
        <v>81</v>
      </c>
      <c r="C85" s="11" t="s">
        <v>322</v>
      </c>
      <c r="D85" s="11" t="s">
        <v>323</v>
      </c>
      <c r="E85" s="6" t="str">
        <f t="shared" si="0"/>
        <v>Implementado</v>
      </c>
      <c r="F85" s="8">
        <v>0.8</v>
      </c>
      <c r="G85" s="19" t="s">
        <v>683</v>
      </c>
    </row>
    <row r="86" spans="1:7" ht="102" x14ac:dyDescent="0.35">
      <c r="A86" s="2" t="s">
        <v>1</v>
      </c>
      <c r="B86" s="6" t="s">
        <v>82</v>
      </c>
      <c r="C86" s="11" t="s">
        <v>324</v>
      </c>
      <c r="D86" s="11" t="s">
        <v>594</v>
      </c>
      <c r="E86" s="6" t="str">
        <f t="shared" si="0"/>
        <v>Implementado</v>
      </c>
      <c r="F86" s="8">
        <v>1</v>
      </c>
      <c r="G86" s="19" t="s">
        <v>595</v>
      </c>
    </row>
    <row r="87" spans="1:7" ht="51" x14ac:dyDescent="0.35">
      <c r="A87" s="2" t="s">
        <v>1</v>
      </c>
      <c r="B87" s="6" t="s">
        <v>83</v>
      </c>
      <c r="C87" s="11" t="s">
        <v>325</v>
      </c>
      <c r="D87" s="11" t="s">
        <v>326</v>
      </c>
      <c r="E87" s="6" t="str">
        <f t="shared" si="0"/>
        <v>Implementado</v>
      </c>
      <c r="F87" s="8">
        <v>1</v>
      </c>
      <c r="G87" s="19" t="s">
        <v>596</v>
      </c>
    </row>
    <row r="88" spans="1:7" ht="71.400000000000006" x14ac:dyDescent="0.35">
      <c r="A88" s="2" t="s">
        <v>1</v>
      </c>
      <c r="B88" s="6" t="s">
        <v>84</v>
      </c>
      <c r="C88" s="11" t="s">
        <v>327</v>
      </c>
      <c r="D88" s="11" t="s">
        <v>597</v>
      </c>
      <c r="E88" s="6" t="str">
        <f t="shared" si="0"/>
        <v>Implementado</v>
      </c>
      <c r="F88" s="8">
        <v>1</v>
      </c>
      <c r="G88" s="19" t="s">
        <v>598</v>
      </c>
    </row>
    <row r="89" spans="1:7" ht="51" x14ac:dyDescent="0.35">
      <c r="A89" s="14" t="s">
        <v>39</v>
      </c>
      <c r="B89" s="13" t="s">
        <v>85</v>
      </c>
      <c r="C89" s="33" t="s">
        <v>406</v>
      </c>
      <c r="D89" s="33" t="s">
        <v>407</v>
      </c>
      <c r="E89" s="13" t="str">
        <f t="shared" si="0"/>
        <v>Implementado</v>
      </c>
      <c r="F89" s="8">
        <f>AVERAGE(F90:F96)</f>
        <v>0.6</v>
      </c>
      <c r="G89" s="34"/>
    </row>
    <row r="90" spans="1:7" ht="71.400000000000006" x14ac:dyDescent="0.35">
      <c r="A90" s="2" t="s">
        <v>1</v>
      </c>
      <c r="B90" s="6" t="s">
        <v>86</v>
      </c>
      <c r="C90" s="11" t="s">
        <v>408</v>
      </c>
      <c r="D90" s="11" t="s">
        <v>409</v>
      </c>
      <c r="E90" s="6" t="str">
        <f t="shared" si="0"/>
        <v>Implementado</v>
      </c>
      <c r="F90" s="8">
        <v>0.6</v>
      </c>
      <c r="G90" s="19" t="s">
        <v>602</v>
      </c>
    </row>
    <row r="91" spans="1:7" ht="40.799999999999997" x14ac:dyDescent="0.35">
      <c r="A91" s="2" t="s">
        <v>1</v>
      </c>
      <c r="B91" s="6" t="s">
        <v>87</v>
      </c>
      <c r="C91" s="11" t="s">
        <v>410</v>
      </c>
      <c r="D91" s="11" t="s">
        <v>411</v>
      </c>
      <c r="E91" s="6" t="str">
        <f t="shared" si="0"/>
        <v>Implementado</v>
      </c>
      <c r="F91" s="8">
        <v>1</v>
      </c>
      <c r="G91" s="19" t="s">
        <v>599</v>
      </c>
    </row>
    <row r="92" spans="1:7" ht="40.799999999999997" x14ac:dyDescent="0.35">
      <c r="A92" s="2" t="s">
        <v>1</v>
      </c>
      <c r="B92" s="6" t="s">
        <v>88</v>
      </c>
      <c r="C92" s="11" t="s">
        <v>412</v>
      </c>
      <c r="D92" s="11" t="s">
        <v>413</v>
      </c>
      <c r="E92" s="6" t="str">
        <f t="shared" si="0"/>
        <v>Implementado</v>
      </c>
      <c r="F92" s="8">
        <v>0.6</v>
      </c>
      <c r="G92" s="19" t="s">
        <v>600</v>
      </c>
    </row>
    <row r="93" spans="1:7" ht="40.799999999999997" x14ac:dyDescent="0.35">
      <c r="A93" s="2" t="s">
        <v>1</v>
      </c>
      <c r="B93" s="6" t="s">
        <v>89</v>
      </c>
      <c r="C93" s="11" t="s">
        <v>414</v>
      </c>
      <c r="D93" s="11" t="s">
        <v>415</v>
      </c>
      <c r="E93" s="6" t="str">
        <f t="shared" si="0"/>
        <v>Implementado</v>
      </c>
      <c r="F93" s="8">
        <v>1</v>
      </c>
      <c r="G93" s="19" t="s">
        <v>601</v>
      </c>
    </row>
    <row r="94" spans="1:7" ht="51" x14ac:dyDescent="0.35">
      <c r="A94" s="2" t="s">
        <v>1</v>
      </c>
      <c r="B94" s="6" t="s">
        <v>90</v>
      </c>
      <c r="C94" s="11" t="s">
        <v>416</v>
      </c>
      <c r="D94" s="11" t="s">
        <v>417</v>
      </c>
      <c r="E94" s="6" t="str">
        <f t="shared" si="0"/>
        <v>No implementado</v>
      </c>
      <c r="F94" s="8">
        <v>0</v>
      </c>
      <c r="G94" s="19"/>
    </row>
    <row r="95" spans="1:7" ht="61.2" x14ac:dyDescent="0.35">
      <c r="A95" s="2" t="s">
        <v>1</v>
      </c>
      <c r="B95" s="6" t="s">
        <v>91</v>
      </c>
      <c r="C95" s="11" t="s">
        <v>418</v>
      </c>
      <c r="D95" s="11" t="s">
        <v>419</v>
      </c>
      <c r="E95" s="6" t="str">
        <f t="shared" si="0"/>
        <v>No implementado</v>
      </c>
      <c r="F95" s="8">
        <v>0</v>
      </c>
      <c r="G95" s="19"/>
    </row>
    <row r="96" spans="1:7" ht="40.799999999999997" x14ac:dyDescent="0.35">
      <c r="A96" s="2" t="s">
        <v>1</v>
      </c>
      <c r="B96" s="6" t="s">
        <v>92</v>
      </c>
      <c r="C96" s="11" t="s">
        <v>420</v>
      </c>
      <c r="D96" s="11" t="s">
        <v>421</v>
      </c>
      <c r="E96" s="6" t="str">
        <f t="shared" si="0"/>
        <v>Implementado</v>
      </c>
      <c r="F96" s="8">
        <v>1</v>
      </c>
      <c r="G96" s="19" t="s">
        <v>603</v>
      </c>
    </row>
    <row r="97" spans="1:7" s="32" customFormat="1" ht="20.399999999999999" x14ac:dyDescent="0.35">
      <c r="A97" s="15" t="s">
        <v>38</v>
      </c>
      <c r="B97" s="26" t="s">
        <v>93</v>
      </c>
      <c r="C97" s="22" t="s">
        <v>328</v>
      </c>
      <c r="D97" s="22"/>
      <c r="E97" s="21" t="str">
        <f t="shared" si="0"/>
        <v>Implementado</v>
      </c>
      <c r="F97" s="8">
        <f>AVERAGE(F98:F139)</f>
        <v>0.62019841269841269</v>
      </c>
      <c r="G97" s="22"/>
    </row>
    <row r="98" spans="1:7" ht="30.6" x14ac:dyDescent="0.35">
      <c r="A98" s="14" t="s">
        <v>39</v>
      </c>
      <c r="B98" s="13" t="s">
        <v>94</v>
      </c>
      <c r="C98" s="33" t="s">
        <v>422</v>
      </c>
      <c r="D98" s="33" t="s">
        <v>423</v>
      </c>
      <c r="E98" s="13" t="str">
        <f t="shared" si="0"/>
        <v>Implementado</v>
      </c>
      <c r="F98" s="8">
        <f>AVERAGE(F99:F102)</f>
        <v>0.67500000000000004</v>
      </c>
      <c r="G98" s="34"/>
    </row>
    <row r="99" spans="1:7" ht="40.799999999999997" x14ac:dyDescent="0.35">
      <c r="A99" s="2" t="s">
        <v>1</v>
      </c>
      <c r="B99" s="6" t="s">
        <v>95</v>
      </c>
      <c r="C99" s="11" t="s">
        <v>424</v>
      </c>
      <c r="D99" s="11" t="s">
        <v>425</v>
      </c>
      <c r="E99" s="6" t="str">
        <f t="shared" si="0"/>
        <v>Parcialmente implementado</v>
      </c>
      <c r="F99" s="8">
        <v>0.3</v>
      </c>
      <c r="G99" s="19" t="s">
        <v>604</v>
      </c>
    </row>
    <row r="100" spans="1:7" ht="61.2" x14ac:dyDescent="0.35">
      <c r="A100" s="2" t="s">
        <v>1</v>
      </c>
      <c r="B100" s="6" t="s">
        <v>96</v>
      </c>
      <c r="C100" s="11" t="s">
        <v>426</v>
      </c>
      <c r="D100" s="11" t="s">
        <v>427</v>
      </c>
      <c r="E100" s="6" t="str">
        <f t="shared" si="0"/>
        <v>Implementado</v>
      </c>
      <c r="F100" s="8">
        <v>0.9</v>
      </c>
      <c r="G100" s="19" t="s">
        <v>684</v>
      </c>
    </row>
    <row r="101" spans="1:7" ht="51" x14ac:dyDescent="0.35">
      <c r="A101" s="2" t="s">
        <v>1</v>
      </c>
      <c r="B101" s="6" t="s">
        <v>97</v>
      </c>
      <c r="C101" s="11" t="s">
        <v>428</v>
      </c>
      <c r="D101" s="11" t="s">
        <v>429</v>
      </c>
      <c r="E101" s="6" t="str">
        <f t="shared" si="0"/>
        <v>Implementado</v>
      </c>
      <c r="F101" s="8">
        <v>0.7</v>
      </c>
      <c r="G101" s="19" t="s">
        <v>605</v>
      </c>
    </row>
    <row r="102" spans="1:7" ht="51" x14ac:dyDescent="0.35">
      <c r="A102" s="2" t="s">
        <v>1</v>
      </c>
      <c r="B102" s="6" t="s">
        <v>98</v>
      </c>
      <c r="C102" s="11" t="s">
        <v>430</v>
      </c>
      <c r="D102" s="11" t="s">
        <v>431</v>
      </c>
      <c r="E102" s="6" t="str">
        <f t="shared" si="0"/>
        <v>Implementado</v>
      </c>
      <c r="F102" s="8">
        <v>0.8</v>
      </c>
      <c r="G102" s="19" t="s">
        <v>606</v>
      </c>
    </row>
    <row r="103" spans="1:7" ht="40.799999999999997" x14ac:dyDescent="0.35">
      <c r="A103" s="14" t="s">
        <v>39</v>
      </c>
      <c r="B103" s="13" t="s">
        <v>99</v>
      </c>
      <c r="C103" s="33" t="s">
        <v>432</v>
      </c>
      <c r="D103" s="33" t="s">
        <v>433</v>
      </c>
      <c r="E103" s="13" t="str">
        <f t="shared" si="0"/>
        <v>Parcialmente implementado</v>
      </c>
      <c r="F103" s="8">
        <f>AVERAGE(F104:F106)</f>
        <v>0.53333333333333333</v>
      </c>
      <c r="G103" s="34"/>
    </row>
    <row r="104" spans="1:7" ht="61.2" x14ac:dyDescent="0.35">
      <c r="A104" s="2" t="s">
        <v>1</v>
      </c>
      <c r="B104" s="6" t="s">
        <v>100</v>
      </c>
      <c r="C104" s="11" t="s">
        <v>434</v>
      </c>
      <c r="D104" s="11" t="s">
        <v>435</v>
      </c>
      <c r="E104" s="6" t="str">
        <f t="shared" ref="E104:E167" si="1">IF(F104=0%,"No implementado",IF(F104&lt;60%,"Parcialmente implementado","Implementado"))</f>
        <v>Implementado</v>
      </c>
      <c r="F104" s="8">
        <v>0.7</v>
      </c>
      <c r="G104" s="19" t="s">
        <v>607</v>
      </c>
    </row>
    <row r="105" spans="1:7" ht="51" x14ac:dyDescent="0.35">
      <c r="A105" s="2" t="s">
        <v>1</v>
      </c>
      <c r="B105" s="6" t="s">
        <v>101</v>
      </c>
      <c r="C105" s="11" t="s">
        <v>436</v>
      </c>
      <c r="D105" s="11" t="s">
        <v>437</v>
      </c>
      <c r="E105" s="6" t="str">
        <f t="shared" si="1"/>
        <v>Parcialmente implementado</v>
      </c>
      <c r="F105" s="8">
        <v>0.3</v>
      </c>
      <c r="G105" s="19" t="s">
        <v>608</v>
      </c>
    </row>
    <row r="106" spans="1:7" ht="81.599999999999994" x14ac:dyDescent="0.35">
      <c r="A106" s="2" t="s">
        <v>1</v>
      </c>
      <c r="B106" s="6" t="s">
        <v>102</v>
      </c>
      <c r="C106" s="11" t="s">
        <v>438</v>
      </c>
      <c r="D106" s="11" t="s">
        <v>439</v>
      </c>
      <c r="E106" s="6" t="str">
        <f t="shared" si="1"/>
        <v>Implementado</v>
      </c>
      <c r="F106" s="8">
        <v>0.6</v>
      </c>
      <c r="G106" s="19" t="s">
        <v>685</v>
      </c>
    </row>
    <row r="107" spans="1:7" ht="20.399999999999999" x14ac:dyDescent="0.35">
      <c r="A107" s="14" t="s">
        <v>39</v>
      </c>
      <c r="B107" s="13" t="s">
        <v>103</v>
      </c>
      <c r="C107" s="33" t="s">
        <v>440</v>
      </c>
      <c r="D107" s="33" t="s">
        <v>441</v>
      </c>
      <c r="E107" s="13" t="str">
        <f t="shared" si="1"/>
        <v>Implementado</v>
      </c>
      <c r="F107" s="8">
        <f>AVERAGE(F108:F109)</f>
        <v>0.85</v>
      </c>
      <c r="G107" s="34"/>
    </row>
    <row r="108" spans="1:7" ht="51" x14ac:dyDescent="0.35">
      <c r="A108" s="2" t="s">
        <v>1</v>
      </c>
      <c r="B108" s="6" t="s">
        <v>104</v>
      </c>
      <c r="C108" s="11" t="s">
        <v>442</v>
      </c>
      <c r="D108" s="11" t="s">
        <v>443</v>
      </c>
      <c r="E108" s="6" t="str">
        <f t="shared" si="1"/>
        <v>Implementado</v>
      </c>
      <c r="F108" s="8">
        <v>1</v>
      </c>
      <c r="G108" s="19" t="s">
        <v>609</v>
      </c>
    </row>
    <row r="109" spans="1:7" ht="61.2" x14ac:dyDescent="0.35">
      <c r="A109" s="2" t="s">
        <v>1</v>
      </c>
      <c r="B109" s="6" t="s">
        <v>105</v>
      </c>
      <c r="C109" s="11" t="s">
        <v>444</v>
      </c>
      <c r="D109" s="11" t="s">
        <v>445</v>
      </c>
      <c r="E109" s="6" t="str">
        <f t="shared" si="1"/>
        <v>Implementado</v>
      </c>
      <c r="F109" s="8">
        <v>0.7</v>
      </c>
      <c r="G109" s="19" t="s">
        <v>610</v>
      </c>
    </row>
    <row r="110" spans="1:7" ht="20.399999999999999" x14ac:dyDescent="0.35">
      <c r="A110" s="14" t="s">
        <v>39</v>
      </c>
      <c r="B110" s="13" t="s">
        <v>199</v>
      </c>
      <c r="C110" s="33" t="s">
        <v>446</v>
      </c>
      <c r="D110" s="33" t="s">
        <v>447</v>
      </c>
      <c r="E110" s="13" t="str">
        <f t="shared" si="1"/>
        <v>Implementado</v>
      </c>
      <c r="F110" s="8">
        <f>AVERAGE(F111:F112)</f>
        <v>0.60000000000000009</v>
      </c>
      <c r="G110" s="34"/>
    </row>
    <row r="111" spans="1:7" ht="61.2" x14ac:dyDescent="0.35">
      <c r="A111" s="2" t="s">
        <v>1</v>
      </c>
      <c r="B111" s="6" t="s">
        <v>106</v>
      </c>
      <c r="C111" s="11" t="s">
        <v>448</v>
      </c>
      <c r="D111" s="11" t="s">
        <v>449</v>
      </c>
      <c r="E111" s="6" t="str">
        <f t="shared" si="1"/>
        <v>Implementado</v>
      </c>
      <c r="F111" s="8">
        <v>0.8</v>
      </c>
      <c r="G111" s="19" t="s">
        <v>611</v>
      </c>
    </row>
    <row r="112" spans="1:7" ht="71.400000000000006" x14ac:dyDescent="0.35">
      <c r="A112" s="2" t="s">
        <v>1</v>
      </c>
      <c r="B112" s="6" t="s">
        <v>107</v>
      </c>
      <c r="C112" s="11" t="s">
        <v>450</v>
      </c>
      <c r="D112" s="11" t="s">
        <v>451</v>
      </c>
      <c r="E112" s="6" t="str">
        <f t="shared" si="1"/>
        <v>Parcialmente implementado</v>
      </c>
      <c r="F112" s="8">
        <v>0.4</v>
      </c>
      <c r="G112" s="19" t="s">
        <v>612</v>
      </c>
    </row>
    <row r="113" spans="1:7" ht="30.6" x14ac:dyDescent="0.35">
      <c r="A113" s="14" t="s">
        <v>39</v>
      </c>
      <c r="B113" s="13" t="s">
        <v>108</v>
      </c>
      <c r="C113" s="33" t="s">
        <v>452</v>
      </c>
      <c r="D113" s="33" t="s">
        <v>453</v>
      </c>
      <c r="E113" s="13" t="str">
        <f t="shared" si="1"/>
        <v>Implementado</v>
      </c>
      <c r="F113" s="8">
        <f>AVERAGE(F114)</f>
        <v>1</v>
      </c>
      <c r="G113" s="34"/>
    </row>
    <row r="114" spans="1:7" ht="51" x14ac:dyDescent="0.35">
      <c r="A114" s="2" t="s">
        <v>1</v>
      </c>
      <c r="B114" s="6" t="s">
        <v>109</v>
      </c>
      <c r="C114" s="11" t="s">
        <v>454</v>
      </c>
      <c r="D114" s="11" t="s">
        <v>455</v>
      </c>
      <c r="E114" s="6" t="str">
        <f t="shared" si="1"/>
        <v>Implementado</v>
      </c>
      <c r="F114" s="8">
        <v>1</v>
      </c>
      <c r="G114" s="19" t="s">
        <v>613</v>
      </c>
    </row>
    <row r="115" spans="1:7" ht="30.6" x14ac:dyDescent="0.35">
      <c r="A115" s="14" t="s">
        <v>39</v>
      </c>
      <c r="B115" s="13" t="s">
        <v>110</v>
      </c>
      <c r="C115" s="33" t="s">
        <v>456</v>
      </c>
      <c r="D115" s="33" t="s">
        <v>457</v>
      </c>
      <c r="E115" s="13" t="str">
        <f t="shared" si="1"/>
        <v>Implementado</v>
      </c>
      <c r="F115" s="8">
        <f>AVERAGE(F116:F117)</f>
        <v>0.65</v>
      </c>
      <c r="G115" s="34"/>
    </row>
    <row r="116" spans="1:7" ht="61.2" x14ac:dyDescent="0.35">
      <c r="A116" s="2" t="s">
        <v>1</v>
      </c>
      <c r="B116" s="6" t="s">
        <v>111</v>
      </c>
      <c r="C116" s="11" t="s">
        <v>458</v>
      </c>
      <c r="D116" s="11" t="s">
        <v>614</v>
      </c>
      <c r="E116" s="6" t="str">
        <f t="shared" si="1"/>
        <v>Parcialmente implementado</v>
      </c>
      <c r="F116" s="8">
        <v>0.3</v>
      </c>
      <c r="G116" s="19" t="s">
        <v>615</v>
      </c>
    </row>
    <row r="117" spans="1:7" ht="71.400000000000006" x14ac:dyDescent="0.35">
      <c r="A117" s="2" t="s">
        <v>1</v>
      </c>
      <c r="B117" s="6" t="s">
        <v>112</v>
      </c>
      <c r="C117" s="11" t="s">
        <v>459</v>
      </c>
      <c r="D117" s="11" t="s">
        <v>460</v>
      </c>
      <c r="E117" s="6" t="str">
        <f t="shared" si="1"/>
        <v>Implementado</v>
      </c>
      <c r="F117" s="8">
        <v>1</v>
      </c>
      <c r="G117" s="19" t="s">
        <v>616</v>
      </c>
    </row>
    <row r="118" spans="1:7" ht="40.799999999999997" x14ac:dyDescent="0.35">
      <c r="A118" s="14" t="s">
        <v>39</v>
      </c>
      <c r="B118" s="13" t="s">
        <v>113</v>
      </c>
      <c r="C118" s="33" t="s">
        <v>461</v>
      </c>
      <c r="D118" s="33" t="s">
        <v>462</v>
      </c>
      <c r="E118" s="13" t="str">
        <f t="shared" si="1"/>
        <v>Parcialmente implementado</v>
      </c>
      <c r="F118" s="8">
        <f>AVERAGE(F119:F122)</f>
        <v>0.5</v>
      </c>
      <c r="G118" s="34"/>
    </row>
    <row r="119" spans="1:7" ht="20.399999999999999" x14ac:dyDescent="0.35">
      <c r="A119" s="2" t="s">
        <v>1</v>
      </c>
      <c r="B119" s="6" t="s">
        <v>117</v>
      </c>
      <c r="C119" s="11" t="s">
        <v>463</v>
      </c>
      <c r="D119" s="11" t="s">
        <v>464</v>
      </c>
      <c r="E119" s="6" t="str">
        <f t="shared" si="1"/>
        <v>No implementado</v>
      </c>
      <c r="F119" s="8">
        <v>0</v>
      </c>
      <c r="G119" s="19"/>
    </row>
    <row r="120" spans="1:7" ht="40.799999999999997" x14ac:dyDescent="0.35">
      <c r="A120" s="2" t="s">
        <v>1</v>
      </c>
      <c r="B120" s="6" t="s">
        <v>114</v>
      </c>
      <c r="C120" s="11" t="s">
        <v>465</v>
      </c>
      <c r="D120" s="11" t="s">
        <v>466</v>
      </c>
      <c r="E120" s="6" t="str">
        <f t="shared" si="1"/>
        <v>No implementado</v>
      </c>
      <c r="F120" s="8">
        <v>0</v>
      </c>
      <c r="G120" s="19"/>
    </row>
    <row r="121" spans="1:7" ht="51" x14ac:dyDescent="0.35">
      <c r="A121" s="2" t="s">
        <v>1</v>
      </c>
      <c r="B121" s="6" t="s">
        <v>115</v>
      </c>
      <c r="C121" s="11" t="s">
        <v>467</v>
      </c>
      <c r="D121" s="11" t="s">
        <v>468</v>
      </c>
      <c r="E121" s="6" t="str">
        <f t="shared" si="1"/>
        <v>Implementado</v>
      </c>
      <c r="F121" s="8">
        <v>1</v>
      </c>
      <c r="G121" s="19" t="s">
        <v>617</v>
      </c>
    </row>
    <row r="122" spans="1:7" ht="40.799999999999997" x14ac:dyDescent="0.35">
      <c r="A122" s="2" t="s">
        <v>1</v>
      </c>
      <c r="B122" s="6" t="s">
        <v>116</v>
      </c>
      <c r="C122" s="11" t="s">
        <v>469</v>
      </c>
      <c r="D122" s="11" t="s">
        <v>470</v>
      </c>
      <c r="E122" s="6" t="str">
        <f t="shared" si="1"/>
        <v>Implementado</v>
      </c>
      <c r="F122" s="8">
        <v>1</v>
      </c>
      <c r="G122" s="19" t="s">
        <v>618</v>
      </c>
    </row>
    <row r="123" spans="1:7" ht="30.6" x14ac:dyDescent="0.35">
      <c r="A123" s="14" t="s">
        <v>39</v>
      </c>
      <c r="B123" s="13" t="s">
        <v>118</v>
      </c>
      <c r="C123" s="33" t="s">
        <v>471</v>
      </c>
      <c r="D123" s="33" t="s">
        <v>472</v>
      </c>
      <c r="E123" s="13" t="str">
        <f t="shared" si="1"/>
        <v>Parcialmente implementado</v>
      </c>
      <c r="F123" s="8">
        <f>AVERAGE(F124:F128)</f>
        <v>0.43999999999999995</v>
      </c>
      <c r="G123" s="34"/>
    </row>
    <row r="124" spans="1:7" ht="61.2" x14ac:dyDescent="0.35">
      <c r="A124" s="2" t="s">
        <v>1</v>
      </c>
      <c r="B124" s="6" t="s">
        <v>119</v>
      </c>
      <c r="C124" s="11" t="s">
        <v>473</v>
      </c>
      <c r="D124" s="11" t="s">
        <v>474</v>
      </c>
      <c r="E124" s="6" t="str">
        <f t="shared" si="1"/>
        <v>Parcialmente implementado</v>
      </c>
      <c r="F124" s="8">
        <v>0.3</v>
      </c>
      <c r="G124" s="19" t="s">
        <v>619</v>
      </c>
    </row>
    <row r="125" spans="1:7" ht="51" x14ac:dyDescent="0.35">
      <c r="A125" s="2" t="s">
        <v>1</v>
      </c>
      <c r="B125" s="6" t="s">
        <v>120</v>
      </c>
      <c r="C125" s="11" t="s">
        <v>475</v>
      </c>
      <c r="D125" s="11" t="s">
        <v>476</v>
      </c>
      <c r="E125" s="6" t="str">
        <f t="shared" si="1"/>
        <v>Implementado</v>
      </c>
      <c r="F125" s="8">
        <v>0.6</v>
      </c>
      <c r="G125" s="19" t="s">
        <v>686</v>
      </c>
    </row>
    <row r="126" spans="1:7" ht="51" x14ac:dyDescent="0.35">
      <c r="A126" s="2" t="s">
        <v>1</v>
      </c>
      <c r="B126" s="6" t="s">
        <v>121</v>
      </c>
      <c r="C126" s="11" t="s">
        <v>477</v>
      </c>
      <c r="D126" s="11" t="s">
        <v>478</v>
      </c>
      <c r="E126" s="6" t="str">
        <f t="shared" si="1"/>
        <v>Implementado</v>
      </c>
      <c r="F126" s="8">
        <v>1</v>
      </c>
      <c r="G126" s="19" t="s">
        <v>620</v>
      </c>
    </row>
    <row r="127" spans="1:7" ht="61.2" x14ac:dyDescent="0.35">
      <c r="A127" s="2" t="s">
        <v>1</v>
      </c>
      <c r="B127" s="6" t="s">
        <v>122</v>
      </c>
      <c r="C127" s="11" t="s">
        <v>479</v>
      </c>
      <c r="D127" s="11" t="s">
        <v>480</v>
      </c>
      <c r="E127" s="6" t="str">
        <f t="shared" si="1"/>
        <v>Parcialmente implementado</v>
      </c>
      <c r="F127" s="8">
        <v>0.3</v>
      </c>
      <c r="G127" s="19" t="s">
        <v>621</v>
      </c>
    </row>
    <row r="128" spans="1:7" ht="40.799999999999997" x14ac:dyDescent="0.35">
      <c r="A128" s="2" t="s">
        <v>1</v>
      </c>
      <c r="B128" s="6" t="s">
        <v>123</v>
      </c>
      <c r="C128" s="11" t="s">
        <v>481</v>
      </c>
      <c r="D128" s="11" t="s">
        <v>482</v>
      </c>
      <c r="E128" s="6" t="str">
        <f t="shared" si="1"/>
        <v>No implementado</v>
      </c>
      <c r="F128" s="8">
        <v>0</v>
      </c>
      <c r="G128" s="19"/>
    </row>
    <row r="129" spans="1:7" ht="51" x14ac:dyDescent="0.35">
      <c r="A129" s="14" t="s">
        <v>39</v>
      </c>
      <c r="B129" s="13" t="s">
        <v>124</v>
      </c>
      <c r="C129" s="33" t="s">
        <v>483</v>
      </c>
      <c r="D129" s="33" t="s">
        <v>484</v>
      </c>
      <c r="E129" s="13" t="str">
        <f t="shared" si="1"/>
        <v>Implementado</v>
      </c>
      <c r="F129" s="8">
        <f>AVERAGE(F130:F132)</f>
        <v>0.9</v>
      </c>
      <c r="G129" s="34"/>
    </row>
    <row r="130" spans="1:7" ht="71.400000000000006" x14ac:dyDescent="0.35">
      <c r="A130" s="2" t="s">
        <v>1</v>
      </c>
      <c r="B130" s="6" t="s">
        <v>125</v>
      </c>
      <c r="C130" s="11" t="s">
        <v>485</v>
      </c>
      <c r="D130" s="11" t="s">
        <v>486</v>
      </c>
      <c r="E130" s="6" t="str">
        <f t="shared" si="1"/>
        <v>Implementado</v>
      </c>
      <c r="F130" s="8">
        <v>0.7</v>
      </c>
      <c r="G130" s="19" t="s">
        <v>687</v>
      </c>
    </row>
    <row r="131" spans="1:7" ht="61.2" x14ac:dyDescent="0.35">
      <c r="A131" s="2" t="s">
        <v>1</v>
      </c>
      <c r="B131" s="6" t="s">
        <v>126</v>
      </c>
      <c r="C131" s="11" t="s">
        <v>487</v>
      </c>
      <c r="D131" s="11" t="s">
        <v>488</v>
      </c>
      <c r="E131" s="6" t="str">
        <f t="shared" si="1"/>
        <v>Implementado</v>
      </c>
      <c r="F131" s="8">
        <v>1</v>
      </c>
      <c r="G131" s="19" t="s">
        <v>622</v>
      </c>
    </row>
    <row r="132" spans="1:7" ht="30.6" x14ac:dyDescent="0.35">
      <c r="A132" s="2" t="s">
        <v>1</v>
      </c>
      <c r="B132" s="6" t="s">
        <v>127</v>
      </c>
      <c r="C132" s="11" t="s">
        <v>489</v>
      </c>
      <c r="D132" s="11" t="s">
        <v>490</v>
      </c>
      <c r="E132" s="6" t="str">
        <f t="shared" si="1"/>
        <v>Implementado</v>
      </c>
      <c r="F132" s="8">
        <v>1</v>
      </c>
      <c r="G132" s="19" t="s">
        <v>623</v>
      </c>
    </row>
    <row r="133" spans="1:7" ht="40.799999999999997" x14ac:dyDescent="0.35">
      <c r="A133" s="14" t="s">
        <v>39</v>
      </c>
      <c r="B133" s="13" t="s">
        <v>128</v>
      </c>
      <c r="C133" s="33" t="s">
        <v>491</v>
      </c>
      <c r="D133" s="33" t="s">
        <v>492</v>
      </c>
      <c r="E133" s="13" t="str">
        <f t="shared" si="1"/>
        <v>Parcialmente implementado</v>
      </c>
      <c r="F133" s="8">
        <f>AVERAGE(F134:F139)</f>
        <v>0.5</v>
      </c>
      <c r="G133" s="34"/>
    </row>
    <row r="134" spans="1:7" ht="81.599999999999994" x14ac:dyDescent="0.35">
      <c r="A134" s="2" t="s">
        <v>1</v>
      </c>
      <c r="B134" s="6" t="s">
        <v>129</v>
      </c>
      <c r="C134" s="11" t="s">
        <v>493</v>
      </c>
      <c r="D134" s="11" t="s">
        <v>494</v>
      </c>
      <c r="E134" s="6" t="str">
        <f t="shared" si="1"/>
        <v>Parcialmente implementado</v>
      </c>
      <c r="F134" s="8">
        <v>0.2</v>
      </c>
      <c r="G134" s="19" t="s">
        <v>624</v>
      </c>
    </row>
    <row r="135" spans="1:7" ht="51" x14ac:dyDescent="0.35">
      <c r="A135" s="2" t="s">
        <v>1</v>
      </c>
      <c r="B135" s="6" t="s">
        <v>130</v>
      </c>
      <c r="C135" s="11" t="s">
        <v>495</v>
      </c>
      <c r="D135" s="11" t="s">
        <v>496</v>
      </c>
      <c r="E135" s="6" t="str">
        <f t="shared" si="1"/>
        <v>Parcialmente implementado</v>
      </c>
      <c r="F135" s="8">
        <v>0.2</v>
      </c>
      <c r="G135" s="19" t="s">
        <v>626</v>
      </c>
    </row>
    <row r="136" spans="1:7" ht="40.799999999999997" x14ac:dyDescent="0.35">
      <c r="A136" s="2" t="s">
        <v>1</v>
      </c>
      <c r="B136" s="6" t="s">
        <v>131</v>
      </c>
      <c r="C136" s="11" t="s">
        <v>497</v>
      </c>
      <c r="D136" s="11" t="s">
        <v>498</v>
      </c>
      <c r="E136" s="6" t="str">
        <f t="shared" si="1"/>
        <v>Implementado</v>
      </c>
      <c r="F136" s="8">
        <v>1</v>
      </c>
      <c r="G136" s="19" t="s">
        <v>625</v>
      </c>
    </row>
    <row r="137" spans="1:7" ht="20.399999999999999" x14ac:dyDescent="0.35">
      <c r="A137" s="2" t="s">
        <v>1</v>
      </c>
      <c r="B137" s="6" t="s">
        <v>132</v>
      </c>
      <c r="C137" s="11" t="s">
        <v>499</v>
      </c>
      <c r="D137" s="11" t="s">
        <v>500</v>
      </c>
      <c r="E137" s="6" t="str">
        <f t="shared" si="1"/>
        <v>Parcialmente implementado</v>
      </c>
      <c r="F137" s="8">
        <v>0.2</v>
      </c>
      <c r="G137" s="19" t="s">
        <v>626</v>
      </c>
    </row>
    <row r="138" spans="1:7" ht="51" x14ac:dyDescent="0.35">
      <c r="A138" s="2" t="s">
        <v>1</v>
      </c>
      <c r="B138" s="6" t="s">
        <v>133</v>
      </c>
      <c r="C138" s="11" t="s">
        <v>501</v>
      </c>
      <c r="D138" s="11" t="s">
        <v>502</v>
      </c>
      <c r="E138" s="6" t="str">
        <f t="shared" si="1"/>
        <v>Implementado</v>
      </c>
      <c r="F138" s="8">
        <v>0.7</v>
      </c>
      <c r="G138" s="19" t="s">
        <v>688</v>
      </c>
    </row>
    <row r="139" spans="1:7" ht="51" x14ac:dyDescent="0.35">
      <c r="A139" s="2" t="s">
        <v>1</v>
      </c>
      <c r="B139" s="6" t="s">
        <v>134</v>
      </c>
      <c r="C139" s="11" t="s">
        <v>503</v>
      </c>
      <c r="D139" s="11" t="s">
        <v>504</v>
      </c>
      <c r="E139" s="6" t="str">
        <f t="shared" si="1"/>
        <v>Implementado</v>
      </c>
      <c r="F139" s="8">
        <v>0.7</v>
      </c>
      <c r="G139" s="19" t="s">
        <v>627</v>
      </c>
    </row>
    <row r="140" spans="1:7" s="32" customFormat="1" ht="20.399999999999999" x14ac:dyDescent="0.35">
      <c r="A140" s="15" t="s">
        <v>38</v>
      </c>
      <c r="B140" s="26" t="s">
        <v>135</v>
      </c>
      <c r="C140" s="22" t="s">
        <v>329</v>
      </c>
      <c r="D140" s="22"/>
      <c r="E140" s="21" t="str">
        <f t="shared" si="1"/>
        <v>Parcialmente implementado</v>
      </c>
      <c r="F140" s="8">
        <f>AVERAGE(F141:F172)</f>
        <v>0.45658482142857132</v>
      </c>
      <c r="G140" s="22"/>
    </row>
    <row r="141" spans="1:7" ht="20.399999999999999" x14ac:dyDescent="0.35">
      <c r="A141" s="14" t="s">
        <v>39</v>
      </c>
      <c r="B141" s="13" t="s">
        <v>136</v>
      </c>
      <c r="C141" s="33" t="s">
        <v>505</v>
      </c>
      <c r="D141" s="33" t="s">
        <v>506</v>
      </c>
      <c r="E141" s="13" t="str">
        <f t="shared" si="1"/>
        <v>Implementado</v>
      </c>
      <c r="F141" s="8">
        <f>AVERAGE(F142)</f>
        <v>0.7</v>
      </c>
      <c r="G141" s="34"/>
    </row>
    <row r="142" spans="1:7" ht="40.799999999999997" x14ac:dyDescent="0.35">
      <c r="A142" s="2" t="s">
        <v>1</v>
      </c>
      <c r="B142" s="6" t="s">
        <v>137</v>
      </c>
      <c r="C142" s="11" t="s">
        <v>507</v>
      </c>
      <c r="D142" s="11" t="s">
        <v>508</v>
      </c>
      <c r="E142" s="6" t="str">
        <f t="shared" si="1"/>
        <v>Implementado</v>
      </c>
      <c r="F142" s="8">
        <v>0.7</v>
      </c>
      <c r="G142" s="19" t="s">
        <v>689</v>
      </c>
    </row>
    <row r="143" spans="1:7" ht="30.6" x14ac:dyDescent="0.35">
      <c r="A143" s="14" t="s">
        <v>39</v>
      </c>
      <c r="B143" s="13" t="s">
        <v>138</v>
      </c>
      <c r="C143" s="33" t="s">
        <v>509</v>
      </c>
      <c r="D143" s="33" t="s">
        <v>510</v>
      </c>
      <c r="E143" s="13" t="str">
        <f t="shared" si="1"/>
        <v>Parcialmente implementado</v>
      </c>
      <c r="F143" s="8">
        <f>AVERAGE(F144:F147)</f>
        <v>0.57499999999999996</v>
      </c>
      <c r="G143" s="34"/>
    </row>
    <row r="144" spans="1:7" ht="81.599999999999994" x14ac:dyDescent="0.35">
      <c r="A144" s="2" t="s">
        <v>1</v>
      </c>
      <c r="B144" s="6" t="s">
        <v>139</v>
      </c>
      <c r="C144" s="11" t="s">
        <v>511</v>
      </c>
      <c r="D144" s="11" t="s">
        <v>512</v>
      </c>
      <c r="E144" s="6" t="str">
        <f t="shared" si="1"/>
        <v>Implementado</v>
      </c>
      <c r="F144" s="8">
        <v>0.6</v>
      </c>
      <c r="G144" s="19" t="s">
        <v>628</v>
      </c>
    </row>
    <row r="145" spans="1:7" ht="91.8" x14ac:dyDescent="0.35">
      <c r="A145" s="2" t="s">
        <v>1</v>
      </c>
      <c r="B145" s="6" t="s">
        <v>140</v>
      </c>
      <c r="C145" s="11" t="s">
        <v>513</v>
      </c>
      <c r="D145" s="11" t="s">
        <v>514</v>
      </c>
      <c r="E145" s="6" t="str">
        <f t="shared" si="1"/>
        <v>Implementado</v>
      </c>
      <c r="F145" s="8">
        <v>0.6</v>
      </c>
      <c r="G145" s="19" t="s">
        <v>629</v>
      </c>
    </row>
    <row r="146" spans="1:7" ht="61.2" x14ac:dyDescent="0.35">
      <c r="A146" s="2" t="s">
        <v>1</v>
      </c>
      <c r="B146" s="6" t="s">
        <v>141</v>
      </c>
      <c r="C146" s="11" t="s">
        <v>515</v>
      </c>
      <c r="D146" s="11" t="s">
        <v>516</v>
      </c>
      <c r="E146" s="6" t="str">
        <f t="shared" si="1"/>
        <v>Parcialmente implementado</v>
      </c>
      <c r="F146" s="8">
        <v>0.5</v>
      </c>
      <c r="G146" s="19" t="s">
        <v>630</v>
      </c>
    </row>
    <row r="147" spans="1:7" ht="81.599999999999994" x14ac:dyDescent="0.35">
      <c r="A147" s="2" t="s">
        <v>1</v>
      </c>
      <c r="B147" s="6" t="s">
        <v>142</v>
      </c>
      <c r="C147" s="11" t="s">
        <v>517</v>
      </c>
      <c r="D147" s="11" t="s">
        <v>518</v>
      </c>
      <c r="E147" s="6" t="str">
        <f t="shared" si="1"/>
        <v>Implementado</v>
      </c>
      <c r="F147" s="8">
        <v>0.6</v>
      </c>
      <c r="G147" s="19" t="s">
        <v>690</v>
      </c>
    </row>
    <row r="148" spans="1:7" ht="51" x14ac:dyDescent="0.35">
      <c r="A148" s="14" t="s">
        <v>39</v>
      </c>
      <c r="B148" s="13" t="s">
        <v>143</v>
      </c>
      <c r="C148" s="33" t="s">
        <v>519</v>
      </c>
      <c r="D148" s="33" t="s">
        <v>520</v>
      </c>
      <c r="E148" s="13" t="str">
        <f t="shared" si="1"/>
        <v>Parcialmente implementado</v>
      </c>
      <c r="F148" s="8">
        <f>AVERAGE(F149:F151)</f>
        <v>0.33333333333333331</v>
      </c>
      <c r="G148" s="34"/>
    </row>
    <row r="149" spans="1:7" ht="71.400000000000006" x14ac:dyDescent="0.35">
      <c r="A149" s="2" t="s">
        <v>1</v>
      </c>
      <c r="B149" s="6" t="s">
        <v>144</v>
      </c>
      <c r="C149" s="11" t="s">
        <v>521</v>
      </c>
      <c r="D149" s="11" t="s">
        <v>522</v>
      </c>
      <c r="E149" s="6" t="str">
        <f t="shared" si="1"/>
        <v>Parcialmente implementado</v>
      </c>
      <c r="F149" s="8">
        <v>0.2</v>
      </c>
      <c r="G149" s="19" t="s">
        <v>631</v>
      </c>
    </row>
    <row r="150" spans="1:7" ht="40.799999999999997" x14ac:dyDescent="0.35">
      <c r="A150" s="2" t="s">
        <v>1</v>
      </c>
      <c r="B150" s="6" t="s">
        <v>145</v>
      </c>
      <c r="C150" s="11" t="s">
        <v>523</v>
      </c>
      <c r="D150" s="11" t="s">
        <v>524</v>
      </c>
      <c r="E150" s="6" t="str">
        <f t="shared" si="1"/>
        <v>Parcialmente implementado</v>
      </c>
      <c r="F150" s="8">
        <v>0.4</v>
      </c>
      <c r="G150" s="19" t="s">
        <v>632</v>
      </c>
    </row>
    <row r="151" spans="1:7" ht="51" x14ac:dyDescent="0.35">
      <c r="A151" s="2" t="s">
        <v>1</v>
      </c>
      <c r="B151" s="6" t="s">
        <v>146</v>
      </c>
      <c r="C151" s="11" t="s">
        <v>525</v>
      </c>
      <c r="D151" s="11" t="s">
        <v>526</v>
      </c>
      <c r="E151" s="6" t="str">
        <f t="shared" si="1"/>
        <v>Parcialmente implementado</v>
      </c>
      <c r="F151" s="8">
        <v>0.4</v>
      </c>
      <c r="G151" s="19" t="s">
        <v>632</v>
      </c>
    </row>
    <row r="152" spans="1:7" ht="20.399999999999999" x14ac:dyDescent="0.35">
      <c r="A152" s="14" t="s">
        <v>39</v>
      </c>
      <c r="B152" s="13" t="s">
        <v>147</v>
      </c>
      <c r="C152" s="33" t="s">
        <v>527</v>
      </c>
      <c r="D152" s="33" t="s">
        <v>528</v>
      </c>
      <c r="E152" s="13" t="str">
        <f t="shared" si="1"/>
        <v>Parcialmente implementado</v>
      </c>
      <c r="F152" s="8">
        <f>AVERAGE(F153:F159)</f>
        <v>0.38571428571428573</v>
      </c>
      <c r="G152" s="34"/>
    </row>
    <row r="153" spans="1:7" ht="91.8" x14ac:dyDescent="0.35">
      <c r="A153" s="2" t="s">
        <v>1</v>
      </c>
      <c r="B153" s="6" t="s">
        <v>148</v>
      </c>
      <c r="C153" s="11" t="s">
        <v>529</v>
      </c>
      <c r="D153" s="11" t="s">
        <v>530</v>
      </c>
      <c r="E153" s="6" t="str">
        <f t="shared" si="1"/>
        <v>Parcialmente implementado</v>
      </c>
      <c r="F153" s="8">
        <v>0.3</v>
      </c>
      <c r="G153" s="19" t="s">
        <v>633</v>
      </c>
    </row>
    <row r="154" spans="1:7" ht="30.6" x14ac:dyDescent="0.35">
      <c r="A154" s="2" t="s">
        <v>1</v>
      </c>
      <c r="B154" s="6" t="s">
        <v>149</v>
      </c>
      <c r="C154" s="11" t="s">
        <v>531</v>
      </c>
      <c r="D154" s="11" t="s">
        <v>532</v>
      </c>
      <c r="E154" s="6" t="str">
        <f t="shared" si="1"/>
        <v>Implementado</v>
      </c>
      <c r="F154" s="8">
        <v>0.8</v>
      </c>
      <c r="G154" s="19" t="s">
        <v>634</v>
      </c>
    </row>
    <row r="155" spans="1:7" ht="51" x14ac:dyDescent="0.35">
      <c r="A155" s="2" t="s">
        <v>1</v>
      </c>
      <c r="B155" s="6" t="s">
        <v>150</v>
      </c>
      <c r="C155" s="11" t="s">
        <v>533</v>
      </c>
      <c r="D155" s="11" t="s">
        <v>534</v>
      </c>
      <c r="E155" s="6" t="str">
        <f t="shared" si="1"/>
        <v>Parcialmente implementado</v>
      </c>
      <c r="F155" s="8">
        <v>0.5</v>
      </c>
      <c r="G155" s="19" t="s">
        <v>691</v>
      </c>
    </row>
    <row r="156" spans="1:7" ht="71.400000000000006" x14ac:dyDescent="0.35">
      <c r="A156" s="2" t="s">
        <v>1</v>
      </c>
      <c r="B156" s="6" t="s">
        <v>151</v>
      </c>
      <c r="C156" s="11" t="s">
        <v>535</v>
      </c>
      <c r="D156" s="11" t="s">
        <v>536</v>
      </c>
      <c r="E156" s="6" t="str">
        <f t="shared" si="1"/>
        <v>Implementado</v>
      </c>
      <c r="F156" s="8">
        <v>1</v>
      </c>
      <c r="G156" s="19" t="s">
        <v>635</v>
      </c>
    </row>
    <row r="157" spans="1:7" ht="91.8" x14ac:dyDescent="0.35">
      <c r="A157" s="2" t="s">
        <v>1</v>
      </c>
      <c r="B157" s="6" t="s">
        <v>152</v>
      </c>
      <c r="C157" s="11" t="s">
        <v>537</v>
      </c>
      <c r="D157" s="11" t="s">
        <v>538</v>
      </c>
      <c r="E157" s="6" t="str">
        <f t="shared" si="1"/>
        <v>Parcialmente implementado</v>
      </c>
      <c r="F157" s="8">
        <v>0.1</v>
      </c>
      <c r="G157" s="19" t="s">
        <v>636</v>
      </c>
    </row>
    <row r="158" spans="1:7" ht="71.400000000000006" x14ac:dyDescent="0.35">
      <c r="A158" s="2" t="s">
        <v>1</v>
      </c>
      <c r="B158" s="6" t="s">
        <v>153</v>
      </c>
      <c r="C158" s="11" t="s">
        <v>539</v>
      </c>
      <c r="D158" s="11" t="s">
        <v>637</v>
      </c>
      <c r="E158" s="6" t="str">
        <f t="shared" si="1"/>
        <v>No implementado</v>
      </c>
      <c r="F158" s="8">
        <v>0</v>
      </c>
      <c r="G158" s="19"/>
    </row>
    <row r="159" spans="1:7" ht="61.2" x14ac:dyDescent="0.35">
      <c r="A159" s="2" t="s">
        <v>1</v>
      </c>
      <c r="B159" s="6" t="s">
        <v>154</v>
      </c>
      <c r="C159" s="11" t="s">
        <v>540</v>
      </c>
      <c r="D159" s="11" t="s">
        <v>541</v>
      </c>
      <c r="E159" s="6" t="str">
        <f t="shared" si="1"/>
        <v>No implementado</v>
      </c>
      <c r="F159" s="8">
        <v>0</v>
      </c>
      <c r="G159" s="19"/>
    </row>
    <row r="160" spans="1:7" ht="20.399999999999999" x14ac:dyDescent="0.35">
      <c r="A160" s="14" t="s">
        <v>39</v>
      </c>
      <c r="B160" s="13" t="s">
        <v>155</v>
      </c>
      <c r="C160" s="33" t="s">
        <v>542</v>
      </c>
      <c r="D160" s="33" t="s">
        <v>543</v>
      </c>
      <c r="E160" s="13" t="str">
        <f t="shared" si="1"/>
        <v>Parcialmente implementado</v>
      </c>
      <c r="F160" s="8">
        <f>AVERAGE(F161:F166)</f>
        <v>0.56666666666666676</v>
      </c>
      <c r="G160" s="34"/>
    </row>
    <row r="161" spans="1:7" ht="40.799999999999997" x14ac:dyDescent="0.35">
      <c r="A161" s="2" t="s">
        <v>1</v>
      </c>
      <c r="B161" s="6" t="s">
        <v>156</v>
      </c>
      <c r="C161" s="11" t="s">
        <v>544</v>
      </c>
      <c r="D161" s="11" t="s">
        <v>545</v>
      </c>
      <c r="E161" s="6" t="str">
        <f t="shared" si="1"/>
        <v>Implementado</v>
      </c>
      <c r="F161" s="8">
        <v>1</v>
      </c>
      <c r="G161" s="19" t="s">
        <v>638</v>
      </c>
    </row>
    <row r="162" spans="1:7" ht="81.599999999999994" x14ac:dyDescent="0.35">
      <c r="A162" s="2" t="s">
        <v>1</v>
      </c>
      <c r="B162" s="6" t="s">
        <v>157</v>
      </c>
      <c r="C162" s="11" t="s">
        <v>546</v>
      </c>
      <c r="D162" s="11" t="s">
        <v>547</v>
      </c>
      <c r="E162" s="6" t="str">
        <f t="shared" si="1"/>
        <v>Implementado</v>
      </c>
      <c r="F162" s="8">
        <v>0.7</v>
      </c>
      <c r="G162" s="19" t="s">
        <v>692</v>
      </c>
    </row>
    <row r="163" spans="1:7" ht="40.799999999999997" x14ac:dyDescent="0.35">
      <c r="A163" s="2" t="s">
        <v>1</v>
      </c>
      <c r="B163" s="6" t="s">
        <v>158</v>
      </c>
      <c r="C163" s="11" t="s">
        <v>548</v>
      </c>
      <c r="D163" s="11" t="s">
        <v>549</v>
      </c>
      <c r="E163" s="6" t="str">
        <f t="shared" si="1"/>
        <v>Parcialmente implementado</v>
      </c>
      <c r="F163" s="8">
        <v>0.2</v>
      </c>
      <c r="G163" s="19" t="s">
        <v>639</v>
      </c>
    </row>
    <row r="164" spans="1:7" ht="61.2" x14ac:dyDescent="0.35">
      <c r="A164" s="2" t="s">
        <v>1</v>
      </c>
      <c r="B164" s="6" t="s">
        <v>159</v>
      </c>
      <c r="C164" s="11" t="s">
        <v>550</v>
      </c>
      <c r="D164" s="11" t="s">
        <v>551</v>
      </c>
      <c r="E164" s="6" t="str">
        <f t="shared" si="1"/>
        <v>Implementado</v>
      </c>
      <c r="F164" s="8">
        <v>0.8</v>
      </c>
      <c r="G164" s="19" t="s">
        <v>640</v>
      </c>
    </row>
    <row r="165" spans="1:7" ht="51" x14ac:dyDescent="0.35">
      <c r="A165" s="2" t="s">
        <v>1</v>
      </c>
      <c r="B165" s="6" t="s">
        <v>160</v>
      </c>
      <c r="C165" s="11" t="s">
        <v>552</v>
      </c>
      <c r="D165" s="11" t="s">
        <v>553</v>
      </c>
      <c r="E165" s="6" t="str">
        <f t="shared" si="1"/>
        <v>Implementado</v>
      </c>
      <c r="F165" s="8">
        <v>0.7</v>
      </c>
      <c r="G165" s="19" t="s">
        <v>641</v>
      </c>
    </row>
    <row r="166" spans="1:7" ht="30.6" x14ac:dyDescent="0.35">
      <c r="A166" s="2" t="s">
        <v>1</v>
      </c>
      <c r="B166" s="6" t="s">
        <v>161</v>
      </c>
      <c r="C166" s="11" t="s">
        <v>554</v>
      </c>
      <c r="D166" s="11" t="s">
        <v>555</v>
      </c>
      <c r="E166" s="6" t="str">
        <f t="shared" si="1"/>
        <v>No implementado</v>
      </c>
      <c r="F166" s="8">
        <v>0</v>
      </c>
      <c r="G166" s="19"/>
    </row>
    <row r="167" spans="1:7" ht="20.399999999999999" x14ac:dyDescent="0.35">
      <c r="A167" s="14" t="s">
        <v>39</v>
      </c>
      <c r="B167" s="13" t="s">
        <v>162</v>
      </c>
      <c r="C167" s="33" t="s">
        <v>556</v>
      </c>
      <c r="D167" s="33" t="s">
        <v>557</v>
      </c>
      <c r="E167" s="13" t="str">
        <f t="shared" si="1"/>
        <v>Parcialmente implementado</v>
      </c>
      <c r="F167" s="8">
        <f>AVERAGE(F168:F169)</f>
        <v>0.3</v>
      </c>
      <c r="G167" s="34"/>
    </row>
    <row r="168" spans="1:7" ht="61.2" x14ac:dyDescent="0.35">
      <c r="A168" s="2" t="s">
        <v>1</v>
      </c>
      <c r="B168" s="6" t="s">
        <v>163</v>
      </c>
      <c r="C168" s="11" t="s">
        <v>558</v>
      </c>
      <c r="D168" s="11" t="s">
        <v>559</v>
      </c>
      <c r="E168" s="6" t="str">
        <f t="shared" ref="E168:E224" si="2">IF(F168=0%,"No implementado",IF(F168&lt;60%,"Parcialmente implementado","Implementado"))</f>
        <v>Implementado</v>
      </c>
      <c r="F168" s="8">
        <v>0.6</v>
      </c>
      <c r="G168" s="19" t="s">
        <v>643</v>
      </c>
    </row>
    <row r="169" spans="1:7" ht="20.399999999999999" x14ac:dyDescent="0.35">
      <c r="A169" s="2" t="s">
        <v>1</v>
      </c>
      <c r="B169" s="6" t="s">
        <v>164</v>
      </c>
      <c r="C169" s="11" t="s">
        <v>560</v>
      </c>
      <c r="D169" s="11" t="s">
        <v>561</v>
      </c>
      <c r="E169" s="6" t="str">
        <f t="shared" si="2"/>
        <v>No implementado</v>
      </c>
      <c r="F169" s="8">
        <v>0</v>
      </c>
      <c r="G169" s="19" t="s">
        <v>642</v>
      </c>
    </row>
    <row r="170" spans="1:7" ht="30.6" x14ac:dyDescent="0.35">
      <c r="A170" s="14" t="s">
        <v>39</v>
      </c>
      <c r="B170" s="13" t="s">
        <v>165</v>
      </c>
      <c r="C170" s="33" t="s">
        <v>562</v>
      </c>
      <c r="D170" s="33" t="s">
        <v>563</v>
      </c>
      <c r="E170" s="13" t="str">
        <f t="shared" si="2"/>
        <v>Parcialmente implementado</v>
      </c>
      <c r="F170" s="8">
        <f>AVERAGE(F171:F172)</f>
        <v>0.35</v>
      </c>
      <c r="G170" s="34"/>
    </row>
    <row r="171" spans="1:7" ht="51" x14ac:dyDescent="0.35">
      <c r="A171" s="2" t="s">
        <v>1</v>
      </c>
      <c r="B171" s="6" t="s">
        <v>166</v>
      </c>
      <c r="C171" s="11" t="s">
        <v>564</v>
      </c>
      <c r="D171" s="11" t="s">
        <v>565</v>
      </c>
      <c r="E171" s="6" t="str">
        <f t="shared" si="2"/>
        <v>No implementado</v>
      </c>
      <c r="F171" s="8">
        <v>0</v>
      </c>
      <c r="G171" s="19"/>
    </row>
    <row r="172" spans="1:7" ht="61.2" x14ac:dyDescent="0.35">
      <c r="A172" s="2" t="s">
        <v>1</v>
      </c>
      <c r="B172" s="6" t="s">
        <v>167</v>
      </c>
      <c r="C172" s="11" t="s">
        <v>566</v>
      </c>
      <c r="D172" s="11" t="s">
        <v>567</v>
      </c>
      <c r="E172" s="6" t="str">
        <f t="shared" si="2"/>
        <v>Implementado</v>
      </c>
      <c r="F172" s="8">
        <v>0.7</v>
      </c>
      <c r="G172" s="19" t="s">
        <v>644</v>
      </c>
    </row>
    <row r="173" spans="1:7" s="32" customFormat="1" ht="30.6" x14ac:dyDescent="0.35">
      <c r="A173" s="15" t="s">
        <v>38</v>
      </c>
      <c r="B173" s="26" t="s">
        <v>168</v>
      </c>
      <c r="C173" s="22" t="s">
        <v>330</v>
      </c>
      <c r="D173" s="22"/>
      <c r="E173" s="21" t="str">
        <f t="shared" si="2"/>
        <v>Parcialmente implementado</v>
      </c>
      <c r="F173" s="8">
        <f>AVERAGE(F174:F195)</f>
        <v>0.38515151515151519</v>
      </c>
      <c r="G173" s="22"/>
    </row>
    <row r="174" spans="1:7" ht="20.399999999999999" x14ac:dyDescent="0.35">
      <c r="A174" s="14" t="s">
        <v>39</v>
      </c>
      <c r="B174" s="13" t="s">
        <v>169</v>
      </c>
      <c r="C174" s="33" t="s">
        <v>568</v>
      </c>
      <c r="D174" s="33" t="s">
        <v>569</v>
      </c>
      <c r="E174" s="13" t="str">
        <f t="shared" si="2"/>
        <v>No implementado</v>
      </c>
      <c r="F174" s="8">
        <f>AVERAGE(F175)</f>
        <v>0</v>
      </c>
      <c r="G174" s="34"/>
    </row>
    <row r="175" spans="1:7" ht="61.2" x14ac:dyDescent="0.35">
      <c r="A175" s="2" t="s">
        <v>1</v>
      </c>
      <c r="B175" s="6" t="s">
        <v>170</v>
      </c>
      <c r="C175" s="11" t="s">
        <v>570</v>
      </c>
      <c r="D175" s="11" t="s">
        <v>571</v>
      </c>
      <c r="E175" s="6" t="str">
        <f t="shared" si="2"/>
        <v>No implementado</v>
      </c>
      <c r="F175" s="8">
        <v>0</v>
      </c>
      <c r="G175" s="19"/>
    </row>
    <row r="176" spans="1:7" ht="30.6" x14ac:dyDescent="0.35">
      <c r="A176" s="14" t="s">
        <v>39</v>
      </c>
      <c r="B176" s="13" t="s">
        <v>171</v>
      </c>
      <c r="C176" s="33" t="s">
        <v>572</v>
      </c>
      <c r="D176" s="33" t="s">
        <v>573</v>
      </c>
      <c r="E176" s="13" t="str">
        <f t="shared" si="2"/>
        <v>Parcialmente implementado</v>
      </c>
      <c r="F176" s="8">
        <f>AVERAGE(F177:F180)</f>
        <v>0.25</v>
      </c>
      <c r="G176" s="34"/>
    </row>
    <row r="177" spans="1:7" ht="30.6" x14ac:dyDescent="0.35">
      <c r="A177" s="2" t="s">
        <v>1</v>
      </c>
      <c r="B177" s="6" t="s">
        <v>172</v>
      </c>
      <c r="C177" s="11" t="s">
        <v>574</v>
      </c>
      <c r="D177" s="11" t="s">
        <v>575</v>
      </c>
      <c r="E177" s="6" t="str">
        <f t="shared" si="2"/>
        <v>No implementado</v>
      </c>
      <c r="F177" s="8">
        <v>0</v>
      </c>
      <c r="G177" s="19"/>
    </row>
    <row r="178" spans="1:7" ht="51" x14ac:dyDescent="0.35">
      <c r="A178" s="2" t="s">
        <v>1</v>
      </c>
      <c r="B178" s="6" t="s">
        <v>173</v>
      </c>
      <c r="C178" s="11" t="s">
        <v>576</v>
      </c>
      <c r="D178" s="11" t="s">
        <v>577</v>
      </c>
      <c r="E178" s="6" t="str">
        <f t="shared" si="2"/>
        <v>Parcialmente implementado</v>
      </c>
      <c r="F178" s="8">
        <v>0.5</v>
      </c>
      <c r="G178" s="19" t="s">
        <v>645</v>
      </c>
    </row>
    <row r="179" spans="1:7" ht="51" x14ac:dyDescent="0.35">
      <c r="A179" s="2" t="s">
        <v>1</v>
      </c>
      <c r="B179" s="6" t="s">
        <v>174</v>
      </c>
      <c r="C179" s="11" t="s">
        <v>578</v>
      </c>
      <c r="D179" s="11" t="s">
        <v>579</v>
      </c>
      <c r="E179" s="6" t="str">
        <f t="shared" si="2"/>
        <v>No implementado</v>
      </c>
      <c r="F179" s="8">
        <v>0</v>
      </c>
      <c r="G179" s="19"/>
    </row>
    <row r="180" spans="1:7" ht="40.799999999999997" x14ac:dyDescent="0.35">
      <c r="A180" s="2" t="s">
        <v>1</v>
      </c>
      <c r="B180" s="6" t="s">
        <v>175</v>
      </c>
      <c r="C180" s="11" t="s">
        <v>580</v>
      </c>
      <c r="D180" s="11" t="s">
        <v>581</v>
      </c>
      <c r="E180" s="6" t="str">
        <f t="shared" si="2"/>
        <v>Parcialmente implementado</v>
      </c>
      <c r="F180" s="8">
        <v>0.5</v>
      </c>
      <c r="G180" s="19" t="s">
        <v>645</v>
      </c>
    </row>
    <row r="181" spans="1:7" ht="30.6" x14ac:dyDescent="0.35">
      <c r="A181" s="14" t="s">
        <v>39</v>
      </c>
      <c r="B181" s="13" t="s">
        <v>176</v>
      </c>
      <c r="C181" s="33" t="s">
        <v>582</v>
      </c>
      <c r="D181" s="33" t="s">
        <v>583</v>
      </c>
      <c r="E181" s="13" t="str">
        <f t="shared" si="2"/>
        <v>Parcialmente implementado</v>
      </c>
      <c r="F181" s="8">
        <f>AVERAGE(F182:F183)</f>
        <v>0.35</v>
      </c>
      <c r="G181" s="34"/>
    </row>
    <row r="182" spans="1:7" ht="51" x14ac:dyDescent="0.35">
      <c r="A182" s="2" t="s">
        <v>1</v>
      </c>
      <c r="B182" s="6" t="s">
        <v>177</v>
      </c>
      <c r="C182" s="11" t="s">
        <v>584</v>
      </c>
      <c r="D182" s="11" t="s">
        <v>585</v>
      </c>
      <c r="E182" s="6" t="str">
        <f t="shared" si="2"/>
        <v>Implementado</v>
      </c>
      <c r="F182" s="8">
        <v>0.7</v>
      </c>
      <c r="G182" s="19" t="s">
        <v>693</v>
      </c>
    </row>
    <row r="183" spans="1:7" ht="30.6" x14ac:dyDescent="0.35">
      <c r="A183" s="2" t="s">
        <v>1</v>
      </c>
      <c r="B183" s="6" t="s">
        <v>178</v>
      </c>
      <c r="C183" s="11" t="s">
        <v>586</v>
      </c>
      <c r="D183" s="11" t="s">
        <v>587</v>
      </c>
      <c r="E183" s="6" t="str">
        <f t="shared" si="2"/>
        <v>No implementado</v>
      </c>
      <c r="F183" s="8">
        <v>0</v>
      </c>
      <c r="G183" s="19" t="s">
        <v>646</v>
      </c>
    </row>
    <row r="184" spans="1:7" ht="20.399999999999999" x14ac:dyDescent="0.35">
      <c r="A184" s="14" t="s">
        <v>39</v>
      </c>
      <c r="B184" s="13" t="s">
        <v>179</v>
      </c>
      <c r="C184" s="33" t="s">
        <v>588</v>
      </c>
      <c r="D184" s="33" t="s">
        <v>589</v>
      </c>
      <c r="E184" s="13" t="str">
        <f t="shared" si="2"/>
        <v>Parcialmente implementado</v>
      </c>
      <c r="F184" s="8">
        <f>AVERAGE(F185:F187)</f>
        <v>0.43333333333333335</v>
      </c>
      <c r="G184" s="34"/>
    </row>
    <row r="185" spans="1:7" ht="61.2" x14ac:dyDescent="0.35">
      <c r="A185" s="2" t="s">
        <v>1</v>
      </c>
      <c r="B185" s="6" t="s">
        <v>180</v>
      </c>
      <c r="C185" s="11" t="s">
        <v>404</v>
      </c>
      <c r="D185" s="11" t="s">
        <v>405</v>
      </c>
      <c r="E185" s="6" t="str">
        <f t="shared" si="2"/>
        <v>Parcialmente implementado</v>
      </c>
      <c r="F185" s="8">
        <v>0.3</v>
      </c>
      <c r="G185" s="19" t="s">
        <v>647</v>
      </c>
    </row>
    <row r="186" spans="1:7" ht="40.799999999999997" x14ac:dyDescent="0.35">
      <c r="A186" s="2" t="s">
        <v>1</v>
      </c>
      <c r="B186" s="6" t="s">
        <v>181</v>
      </c>
      <c r="C186" s="11" t="s">
        <v>402</v>
      </c>
      <c r="D186" s="11" t="s">
        <v>403</v>
      </c>
      <c r="E186" s="6" t="str">
        <f t="shared" si="2"/>
        <v>No implementado</v>
      </c>
      <c r="F186" s="8">
        <v>0</v>
      </c>
      <c r="G186" s="19" t="s">
        <v>648</v>
      </c>
    </row>
    <row r="187" spans="1:7" ht="20.399999999999999" x14ac:dyDescent="0.35">
      <c r="A187" s="2" t="s">
        <v>1</v>
      </c>
      <c r="B187" s="6" t="s">
        <v>182</v>
      </c>
      <c r="C187" s="11" t="s">
        <v>400</v>
      </c>
      <c r="D187" s="11" t="s">
        <v>401</v>
      </c>
      <c r="E187" s="6" t="str">
        <f t="shared" si="2"/>
        <v>Implementado</v>
      </c>
      <c r="F187" s="8">
        <v>1</v>
      </c>
      <c r="G187" s="19" t="s">
        <v>650</v>
      </c>
    </row>
    <row r="188" spans="1:7" ht="20.399999999999999" x14ac:dyDescent="0.35">
      <c r="A188" s="14" t="s">
        <v>39</v>
      </c>
      <c r="B188" s="13" t="s">
        <v>183</v>
      </c>
      <c r="C188" s="33" t="s">
        <v>398</v>
      </c>
      <c r="D188" s="33" t="s">
        <v>399</v>
      </c>
      <c r="E188" s="13" t="str">
        <f t="shared" si="2"/>
        <v>Implementado</v>
      </c>
      <c r="F188" s="8">
        <f>AVERAGE(F189:F193)</f>
        <v>0.74</v>
      </c>
      <c r="G188" s="34"/>
    </row>
    <row r="189" spans="1:7" ht="61.2" x14ac:dyDescent="0.35">
      <c r="A189" s="2" t="s">
        <v>1</v>
      </c>
      <c r="B189" s="6" t="s">
        <v>184</v>
      </c>
      <c r="C189" s="11" t="s">
        <v>396</v>
      </c>
      <c r="D189" s="11" t="s">
        <v>397</v>
      </c>
      <c r="E189" s="6" t="str">
        <f t="shared" si="2"/>
        <v>Implementado</v>
      </c>
      <c r="F189" s="8">
        <v>0.9</v>
      </c>
      <c r="G189" s="19" t="s">
        <v>684</v>
      </c>
    </row>
    <row r="190" spans="1:7" ht="51" x14ac:dyDescent="0.35">
      <c r="A190" s="2" t="s">
        <v>1</v>
      </c>
      <c r="B190" s="6" t="s">
        <v>185</v>
      </c>
      <c r="C190" s="11" t="s">
        <v>394</v>
      </c>
      <c r="D190" s="11" t="s">
        <v>395</v>
      </c>
      <c r="E190" s="6" t="str">
        <f t="shared" si="2"/>
        <v>Implementado</v>
      </c>
      <c r="F190" s="8">
        <v>1</v>
      </c>
      <c r="G190" s="19" t="s">
        <v>649</v>
      </c>
    </row>
    <row r="191" spans="1:7" ht="61.2" x14ac:dyDescent="0.35">
      <c r="A191" s="2" t="s">
        <v>1</v>
      </c>
      <c r="B191" s="6" t="s">
        <v>186</v>
      </c>
      <c r="C191" s="11" t="s">
        <v>392</v>
      </c>
      <c r="D191" s="11" t="s">
        <v>393</v>
      </c>
      <c r="E191" s="6" t="str">
        <f t="shared" si="2"/>
        <v>Implementado</v>
      </c>
      <c r="F191" s="8">
        <v>1</v>
      </c>
      <c r="G191" s="19" t="s">
        <v>651</v>
      </c>
    </row>
    <row r="192" spans="1:7" ht="71.400000000000006" x14ac:dyDescent="0.35">
      <c r="A192" s="2" t="s">
        <v>1</v>
      </c>
      <c r="B192" s="6" t="s">
        <v>187</v>
      </c>
      <c r="C192" s="11" t="s">
        <v>390</v>
      </c>
      <c r="D192" s="11" t="s">
        <v>391</v>
      </c>
      <c r="E192" s="6" t="str">
        <f t="shared" si="2"/>
        <v>Parcialmente implementado</v>
      </c>
      <c r="F192" s="8">
        <v>0.2</v>
      </c>
      <c r="G192" s="19" t="s">
        <v>652</v>
      </c>
    </row>
    <row r="193" spans="1:7" ht="40.799999999999997" x14ac:dyDescent="0.35">
      <c r="A193" s="2" t="s">
        <v>1</v>
      </c>
      <c r="B193" s="6" t="s">
        <v>188</v>
      </c>
      <c r="C193" s="11" t="s">
        <v>388</v>
      </c>
      <c r="D193" s="11" t="s">
        <v>389</v>
      </c>
      <c r="E193" s="6" t="str">
        <f t="shared" si="2"/>
        <v>Implementado</v>
      </c>
      <c r="F193" s="8">
        <v>0.6</v>
      </c>
      <c r="G193" s="19" t="s">
        <v>653</v>
      </c>
    </row>
    <row r="194" spans="1:7" ht="30.6" x14ac:dyDescent="0.35">
      <c r="A194" s="14" t="s">
        <v>39</v>
      </c>
      <c r="B194" s="13" t="s">
        <v>189</v>
      </c>
      <c r="C194" s="33" t="s">
        <v>386</v>
      </c>
      <c r="D194" s="33" t="s">
        <v>387</v>
      </c>
      <c r="E194" s="13" t="str">
        <f t="shared" si="2"/>
        <v>No implementado</v>
      </c>
      <c r="F194" s="8">
        <f>AVERAGE(F195)</f>
        <v>0</v>
      </c>
      <c r="G194" s="34"/>
    </row>
    <row r="195" spans="1:7" ht="71.400000000000006" x14ac:dyDescent="0.35">
      <c r="A195" s="2" t="s">
        <v>1</v>
      </c>
      <c r="B195" s="6" t="s">
        <v>190</v>
      </c>
      <c r="C195" s="11" t="s">
        <v>384</v>
      </c>
      <c r="D195" s="11" t="s">
        <v>385</v>
      </c>
      <c r="E195" s="6" t="str">
        <f t="shared" si="2"/>
        <v>No implementado</v>
      </c>
      <c r="F195" s="8">
        <v>0</v>
      </c>
      <c r="G195" s="19" t="s">
        <v>654</v>
      </c>
    </row>
    <row r="196" spans="1:7" s="32" customFormat="1" ht="20.399999999999999" x14ac:dyDescent="0.35">
      <c r="A196" s="15" t="s">
        <v>38</v>
      </c>
      <c r="B196" s="26" t="s">
        <v>191</v>
      </c>
      <c r="C196" s="22" t="s">
        <v>331</v>
      </c>
      <c r="D196" s="22"/>
      <c r="E196" s="21" t="str">
        <f t="shared" si="2"/>
        <v>Parcialmente implementado</v>
      </c>
      <c r="F196" s="8">
        <f>AVERAGE(F197:F203)</f>
        <v>0.35714285714285715</v>
      </c>
      <c r="G196" s="22"/>
    </row>
    <row r="197" spans="1:7" ht="51" x14ac:dyDescent="0.35">
      <c r="A197" s="14" t="s">
        <v>39</v>
      </c>
      <c r="B197" s="13" t="s">
        <v>192</v>
      </c>
      <c r="C197" s="33" t="s">
        <v>382</v>
      </c>
      <c r="D197" s="33" t="s">
        <v>383</v>
      </c>
      <c r="E197" s="13" t="str">
        <f t="shared" si="2"/>
        <v>Parcialmente implementado</v>
      </c>
      <c r="F197" s="8">
        <f>AVERAGE(F198:F199)</f>
        <v>0.3</v>
      </c>
      <c r="G197" s="34"/>
    </row>
    <row r="198" spans="1:7" ht="51" x14ac:dyDescent="0.35">
      <c r="A198" s="2" t="s">
        <v>1</v>
      </c>
      <c r="B198" s="6" t="s">
        <v>193</v>
      </c>
      <c r="C198" s="11" t="s">
        <v>380</v>
      </c>
      <c r="D198" s="11" t="s">
        <v>381</v>
      </c>
      <c r="E198" s="6" t="str">
        <f t="shared" si="2"/>
        <v>Parcialmente implementado</v>
      </c>
      <c r="F198" s="8">
        <v>0.5</v>
      </c>
      <c r="G198" s="19" t="s">
        <v>694</v>
      </c>
    </row>
    <row r="199" spans="1:7" ht="61.2" x14ac:dyDescent="0.35">
      <c r="A199" s="2" t="s">
        <v>1</v>
      </c>
      <c r="B199" s="6" t="s">
        <v>194</v>
      </c>
      <c r="C199" s="11" t="s">
        <v>378</v>
      </c>
      <c r="D199" s="11" t="s">
        <v>379</v>
      </c>
      <c r="E199" s="6" t="str">
        <f t="shared" si="2"/>
        <v>Parcialmente implementado</v>
      </c>
      <c r="F199" s="8">
        <v>0.1</v>
      </c>
      <c r="G199" s="19" t="s">
        <v>655</v>
      </c>
    </row>
    <row r="200" spans="1:7" ht="30.6" x14ac:dyDescent="0.35">
      <c r="A200" s="14" t="s">
        <v>39</v>
      </c>
      <c r="B200" s="13" t="s">
        <v>195</v>
      </c>
      <c r="C200" s="33" t="s">
        <v>376</v>
      </c>
      <c r="D200" s="33" t="s">
        <v>377</v>
      </c>
      <c r="E200" s="13" t="str">
        <f t="shared" si="2"/>
        <v>Parcialmente implementado</v>
      </c>
      <c r="F200" s="8">
        <f>AVERAGE(F201:F203)</f>
        <v>0.39999999999999997</v>
      </c>
      <c r="G200" s="34"/>
    </row>
    <row r="201" spans="1:7" ht="40.799999999999997" x14ac:dyDescent="0.35">
      <c r="A201" s="2" t="s">
        <v>1</v>
      </c>
      <c r="B201" s="6" t="s">
        <v>196</v>
      </c>
      <c r="C201" s="11" t="s">
        <v>374</v>
      </c>
      <c r="D201" s="11" t="s">
        <v>375</v>
      </c>
      <c r="E201" s="6" t="str">
        <f t="shared" si="2"/>
        <v>Parcialmente implementado</v>
      </c>
      <c r="F201" s="8">
        <v>0.5</v>
      </c>
      <c r="G201" s="19" t="s">
        <v>656</v>
      </c>
    </row>
    <row r="202" spans="1:7" ht="40.799999999999997" x14ac:dyDescent="0.35">
      <c r="A202" s="2" t="s">
        <v>1</v>
      </c>
      <c r="B202" s="6" t="s">
        <v>197</v>
      </c>
      <c r="C202" s="11" t="s">
        <v>372</v>
      </c>
      <c r="D202" s="11" t="s">
        <v>373</v>
      </c>
      <c r="E202" s="6" t="str">
        <f t="shared" si="2"/>
        <v>No implementado</v>
      </c>
      <c r="F202" s="8">
        <v>0</v>
      </c>
      <c r="G202" s="19" t="s">
        <v>657</v>
      </c>
    </row>
    <row r="203" spans="1:7" ht="81.599999999999994" x14ac:dyDescent="0.35">
      <c r="A203" s="2" t="s">
        <v>1</v>
      </c>
      <c r="B203" s="6" t="s">
        <v>198</v>
      </c>
      <c r="C203" s="11" t="s">
        <v>370</v>
      </c>
      <c r="D203" s="11" t="s">
        <v>371</v>
      </c>
      <c r="E203" s="6" t="str">
        <f t="shared" si="2"/>
        <v>Implementado</v>
      </c>
      <c r="F203" s="8">
        <v>0.7</v>
      </c>
      <c r="G203" s="19" t="s">
        <v>695</v>
      </c>
    </row>
    <row r="204" spans="1:7" s="32" customFormat="1" ht="20.399999999999999" x14ac:dyDescent="0.35">
      <c r="A204" s="15" t="s">
        <v>38</v>
      </c>
      <c r="B204" s="26" t="s">
        <v>200</v>
      </c>
      <c r="C204" s="22" t="s">
        <v>332</v>
      </c>
      <c r="D204" s="22"/>
      <c r="E204" s="21" t="str">
        <f t="shared" si="2"/>
        <v>Parcialmente implementado</v>
      </c>
      <c r="F204" s="8">
        <f>AVERAGE(F205:F210)</f>
        <v>0.08</v>
      </c>
      <c r="G204" s="22"/>
    </row>
    <row r="205" spans="1:7" ht="61.2" x14ac:dyDescent="0.35">
      <c r="A205" s="14" t="s">
        <v>39</v>
      </c>
      <c r="B205" s="13" t="s">
        <v>201</v>
      </c>
      <c r="C205" s="33" t="s">
        <v>368</v>
      </c>
      <c r="D205" s="33" t="s">
        <v>369</v>
      </c>
      <c r="E205" s="13" t="str">
        <f t="shared" si="2"/>
        <v>Parcialmente implementado</v>
      </c>
      <c r="F205" s="8">
        <f>AVERAGE(F206:F210)</f>
        <v>0.08</v>
      </c>
      <c r="G205" s="34"/>
    </row>
    <row r="206" spans="1:7" ht="51" x14ac:dyDescent="0.35">
      <c r="A206" s="2" t="s">
        <v>1</v>
      </c>
      <c r="B206" s="6" t="s">
        <v>202</v>
      </c>
      <c r="C206" s="11" t="s">
        <v>366</v>
      </c>
      <c r="D206" s="11" t="s">
        <v>367</v>
      </c>
      <c r="E206" s="6" t="str">
        <f t="shared" si="2"/>
        <v>No implementado</v>
      </c>
      <c r="F206" s="8">
        <v>0</v>
      </c>
      <c r="G206" s="19"/>
    </row>
    <row r="207" spans="1:7" ht="61.2" x14ac:dyDescent="0.35">
      <c r="A207" s="2" t="s">
        <v>1</v>
      </c>
      <c r="B207" s="6" t="s">
        <v>203</v>
      </c>
      <c r="C207" s="11" t="s">
        <v>364</v>
      </c>
      <c r="D207" s="11" t="s">
        <v>365</v>
      </c>
      <c r="E207" s="6" t="str">
        <f t="shared" si="2"/>
        <v>No implementado</v>
      </c>
      <c r="F207" s="8">
        <v>0</v>
      </c>
      <c r="G207" s="19"/>
    </row>
    <row r="208" spans="1:7" ht="61.2" x14ac:dyDescent="0.35">
      <c r="A208" s="2" t="s">
        <v>1</v>
      </c>
      <c r="B208" s="6" t="s">
        <v>204</v>
      </c>
      <c r="C208" s="11" t="s">
        <v>362</v>
      </c>
      <c r="D208" s="11" t="s">
        <v>363</v>
      </c>
      <c r="E208" s="6" t="str">
        <f t="shared" si="2"/>
        <v>No implementado</v>
      </c>
      <c r="F208" s="8">
        <v>0</v>
      </c>
      <c r="G208" s="19"/>
    </row>
    <row r="209" spans="1:7" ht="71.400000000000006" x14ac:dyDescent="0.35">
      <c r="A209" s="2" t="s">
        <v>1</v>
      </c>
      <c r="B209" s="6" t="s">
        <v>205</v>
      </c>
      <c r="C209" s="11" t="s">
        <v>360</v>
      </c>
      <c r="D209" s="11" t="s">
        <v>361</v>
      </c>
      <c r="E209" s="6" t="str">
        <f t="shared" si="2"/>
        <v>Parcialmente implementado</v>
      </c>
      <c r="F209" s="8">
        <v>0.4</v>
      </c>
      <c r="G209" s="19" t="s">
        <v>658</v>
      </c>
    </row>
    <row r="210" spans="1:7" ht="30.6" x14ac:dyDescent="0.35">
      <c r="A210" s="2" t="s">
        <v>1</v>
      </c>
      <c r="B210" s="6" t="s">
        <v>206</v>
      </c>
      <c r="C210" s="11" t="s">
        <v>358</v>
      </c>
      <c r="D210" s="11" t="s">
        <v>359</v>
      </c>
      <c r="E210" s="6" t="str">
        <f t="shared" si="2"/>
        <v>No implementado</v>
      </c>
      <c r="F210" s="8">
        <v>0</v>
      </c>
      <c r="G210" s="19"/>
    </row>
    <row r="211" spans="1:7" s="32" customFormat="1" x14ac:dyDescent="0.35">
      <c r="A211" s="15" t="s">
        <v>38</v>
      </c>
      <c r="B211" s="26" t="s">
        <v>207</v>
      </c>
      <c r="C211" s="22" t="s">
        <v>333</v>
      </c>
      <c r="D211" s="22"/>
      <c r="E211" s="21" t="str">
        <f t="shared" si="2"/>
        <v>Implementado</v>
      </c>
      <c r="F211" s="8">
        <f>AVERAGE(F212:F224)</f>
        <v>0.60000000000000009</v>
      </c>
      <c r="G211" s="22"/>
    </row>
    <row r="212" spans="1:7" ht="30.6" x14ac:dyDescent="0.35">
      <c r="A212" s="14" t="s">
        <v>39</v>
      </c>
      <c r="B212" s="13" t="s">
        <v>208</v>
      </c>
      <c r="C212" s="33" t="s">
        <v>356</v>
      </c>
      <c r="D212" s="33" t="s">
        <v>357</v>
      </c>
      <c r="E212" s="13" t="str">
        <f t="shared" si="2"/>
        <v>Implementado</v>
      </c>
      <c r="F212" s="8">
        <f>AVERAGE(F213:F218)</f>
        <v>0.75</v>
      </c>
      <c r="G212" s="34"/>
    </row>
    <row r="213" spans="1:7" ht="71.400000000000006" x14ac:dyDescent="0.35">
      <c r="A213" s="2" t="s">
        <v>1</v>
      </c>
      <c r="B213" s="6" t="s">
        <v>209</v>
      </c>
      <c r="C213" s="11" t="s">
        <v>354</v>
      </c>
      <c r="D213" s="11" t="s">
        <v>355</v>
      </c>
      <c r="E213" s="6" t="str">
        <f t="shared" si="2"/>
        <v>Implementado</v>
      </c>
      <c r="F213" s="8">
        <v>1</v>
      </c>
      <c r="G213" s="19" t="s">
        <v>659</v>
      </c>
    </row>
    <row r="214" spans="1:7" ht="71.400000000000006" x14ac:dyDescent="0.35">
      <c r="A214" s="2" t="s">
        <v>1</v>
      </c>
      <c r="B214" s="6" t="s">
        <v>210</v>
      </c>
      <c r="C214" s="11" t="s">
        <v>352</v>
      </c>
      <c r="D214" s="11" t="s">
        <v>353</v>
      </c>
      <c r="E214" s="6" t="str">
        <f t="shared" si="2"/>
        <v>Implementado</v>
      </c>
      <c r="F214" s="8">
        <v>0.7</v>
      </c>
      <c r="G214" s="19" t="s">
        <v>660</v>
      </c>
    </row>
    <row r="215" spans="1:7" ht="61.2" x14ac:dyDescent="0.35">
      <c r="A215" s="2" t="s">
        <v>1</v>
      </c>
      <c r="B215" s="6" t="s">
        <v>211</v>
      </c>
      <c r="C215" s="11" t="s">
        <v>334</v>
      </c>
      <c r="D215" s="11" t="s">
        <v>661</v>
      </c>
      <c r="E215" s="6" t="str">
        <f t="shared" si="2"/>
        <v>Implementado</v>
      </c>
      <c r="F215" s="8">
        <v>0.6</v>
      </c>
      <c r="G215" s="19" t="s">
        <v>662</v>
      </c>
    </row>
    <row r="216" spans="1:7" ht="40.799999999999997" x14ac:dyDescent="0.35">
      <c r="A216" s="2" t="s">
        <v>1</v>
      </c>
      <c r="B216" s="6" t="s">
        <v>212</v>
      </c>
      <c r="C216" s="11" t="s">
        <v>350</v>
      </c>
      <c r="D216" s="11" t="s">
        <v>663</v>
      </c>
      <c r="E216" s="6" t="str">
        <f t="shared" si="2"/>
        <v>Implementado</v>
      </c>
      <c r="F216" s="8">
        <v>1</v>
      </c>
      <c r="G216" s="19" t="s">
        <v>351</v>
      </c>
    </row>
    <row r="217" spans="1:7" ht="30.6" x14ac:dyDescent="0.35">
      <c r="A217" s="2" t="s">
        <v>1</v>
      </c>
      <c r="B217" s="6" t="s">
        <v>213</v>
      </c>
      <c r="C217" s="11" t="s">
        <v>348</v>
      </c>
      <c r="D217" s="11" t="s">
        <v>349</v>
      </c>
      <c r="E217" s="6" t="str">
        <f t="shared" si="2"/>
        <v>Parcialmente implementado</v>
      </c>
      <c r="F217" s="8">
        <v>0.2</v>
      </c>
      <c r="G217" s="19" t="s">
        <v>664</v>
      </c>
    </row>
    <row r="218" spans="1:7" ht="30.6" x14ac:dyDescent="0.35">
      <c r="A218" s="2" t="s">
        <v>1</v>
      </c>
      <c r="B218" s="6" t="s">
        <v>214</v>
      </c>
      <c r="C218" s="11" t="s">
        <v>345</v>
      </c>
      <c r="D218" s="11" t="s">
        <v>346</v>
      </c>
      <c r="E218" s="6" t="str">
        <f t="shared" si="2"/>
        <v>Implementado</v>
      </c>
      <c r="F218" s="8">
        <v>1</v>
      </c>
      <c r="G218" s="19" t="s">
        <v>347</v>
      </c>
    </row>
    <row r="219" spans="1:7" ht="30.6" x14ac:dyDescent="0.35">
      <c r="A219" s="14" t="s">
        <v>39</v>
      </c>
      <c r="B219" s="13" t="s">
        <v>215</v>
      </c>
      <c r="C219" s="33" t="s">
        <v>343</v>
      </c>
      <c r="D219" s="33" t="s">
        <v>344</v>
      </c>
      <c r="E219" s="13" t="str">
        <f t="shared" si="2"/>
        <v>No implementado</v>
      </c>
      <c r="F219" s="8">
        <f>AVERAGE(F220:F221)</f>
        <v>0</v>
      </c>
      <c r="G219" s="34"/>
    </row>
    <row r="220" spans="1:7" ht="51" x14ac:dyDescent="0.35">
      <c r="A220" s="2" t="s">
        <v>1</v>
      </c>
      <c r="B220" s="6" t="s">
        <v>216</v>
      </c>
      <c r="C220" s="11" t="s">
        <v>342</v>
      </c>
      <c r="D220" s="11" t="s">
        <v>665</v>
      </c>
      <c r="E220" s="6" t="str">
        <f t="shared" si="2"/>
        <v>No implementado</v>
      </c>
      <c r="F220" s="8">
        <v>0</v>
      </c>
      <c r="G220" s="19"/>
    </row>
    <row r="221" spans="1:7" ht="30.6" x14ac:dyDescent="0.35">
      <c r="A221" s="2" t="s">
        <v>1</v>
      </c>
      <c r="B221" s="6" t="s">
        <v>217</v>
      </c>
      <c r="C221" s="11" t="s">
        <v>341</v>
      </c>
      <c r="D221" s="11" t="s">
        <v>666</v>
      </c>
      <c r="E221" s="6" t="str">
        <f t="shared" si="2"/>
        <v>No implementado</v>
      </c>
      <c r="F221" s="8">
        <v>0</v>
      </c>
      <c r="G221" s="19"/>
    </row>
    <row r="222" spans="1:7" ht="40.799999999999997" x14ac:dyDescent="0.35">
      <c r="A222" s="14" t="s">
        <v>39</v>
      </c>
      <c r="B222" s="13" t="s">
        <v>218</v>
      </c>
      <c r="C222" s="33" t="s">
        <v>339</v>
      </c>
      <c r="D222" s="33" t="s">
        <v>340</v>
      </c>
      <c r="E222" s="13" t="str">
        <f t="shared" si="2"/>
        <v>Implementado</v>
      </c>
      <c r="F222" s="8">
        <f>AVERAGE(F223:F224)</f>
        <v>0.85</v>
      </c>
      <c r="G222" s="34"/>
    </row>
    <row r="223" spans="1:7" ht="61.2" x14ac:dyDescent="0.35">
      <c r="A223" s="2" t="s">
        <v>1</v>
      </c>
      <c r="B223" s="6" t="s">
        <v>219</v>
      </c>
      <c r="C223" s="11" t="s">
        <v>337</v>
      </c>
      <c r="D223" s="11" t="s">
        <v>338</v>
      </c>
      <c r="E223" s="6" t="str">
        <f t="shared" si="2"/>
        <v>Implementado</v>
      </c>
      <c r="F223" s="8">
        <v>1</v>
      </c>
      <c r="G223" s="19" t="s">
        <v>696</v>
      </c>
    </row>
    <row r="224" spans="1:7" ht="102" x14ac:dyDescent="0.35">
      <c r="A224" s="2" t="s">
        <v>1</v>
      </c>
      <c r="B224" s="6" t="s">
        <v>220</v>
      </c>
      <c r="C224" s="11" t="s">
        <v>335</v>
      </c>
      <c r="D224" s="11" t="s">
        <v>336</v>
      </c>
      <c r="E224" s="6" t="str">
        <f t="shared" si="2"/>
        <v>Implementado</v>
      </c>
      <c r="F224" s="8">
        <v>0.7</v>
      </c>
      <c r="G224" s="19" t="s">
        <v>667</v>
      </c>
    </row>
  </sheetData>
  <autoFilter ref="A9:G224"/>
  <mergeCells count="15">
    <mergeCell ref="A8:D8"/>
    <mergeCell ref="E8:G8"/>
    <mergeCell ref="A1:B1"/>
    <mergeCell ref="C1:F1"/>
    <mergeCell ref="G1:G6"/>
    <mergeCell ref="A2:B2"/>
    <mergeCell ref="C2:F2"/>
    <mergeCell ref="A3:B3"/>
    <mergeCell ref="E3:F3"/>
    <mergeCell ref="A4:B4"/>
    <mergeCell ref="E4:F4"/>
    <mergeCell ref="A5:B5"/>
    <mergeCell ref="C5:F5"/>
    <mergeCell ref="A6:B6"/>
    <mergeCell ref="C6:F6"/>
  </mergeCells>
  <conditionalFormatting sqref="F11 F16:F31 F33:F45">
    <cfRule type="cellIs" dxfId="29" priority="43" operator="greaterThan">
      <formula>79%</formula>
    </cfRule>
    <cfRule type="cellIs" dxfId="28" priority="44" operator="between">
      <formula>41%</formula>
      <formula>79%</formula>
    </cfRule>
    <cfRule type="cellIs" dxfId="27" priority="45" operator="between">
      <formula>0%</formula>
      <formula>40%</formula>
    </cfRule>
  </conditionalFormatting>
  <conditionalFormatting sqref="F10">
    <cfRule type="cellIs" dxfId="26" priority="40" operator="greaterThan">
      <formula>79%</formula>
    </cfRule>
    <cfRule type="cellIs" dxfId="25" priority="41" operator="between">
      <formula>41%</formula>
      <formula>79%</formula>
    </cfRule>
    <cfRule type="cellIs" dxfId="24" priority="42" operator="between">
      <formula>0%</formula>
      <formula>40%</formula>
    </cfRule>
  </conditionalFormatting>
  <conditionalFormatting sqref="F102:F219">
    <cfRule type="cellIs" dxfId="23" priority="22" operator="greaterThan">
      <formula>79%</formula>
    </cfRule>
    <cfRule type="cellIs" dxfId="22" priority="23" operator="between">
      <formula>41%</formula>
      <formula>79%</formula>
    </cfRule>
    <cfRule type="cellIs" dxfId="21" priority="24" operator="between">
      <formula>0%</formula>
      <formula>40%</formula>
    </cfRule>
  </conditionalFormatting>
  <conditionalFormatting sqref="F46:F101">
    <cfRule type="cellIs" dxfId="20" priority="25" operator="greaterThan">
      <formula>79%</formula>
    </cfRule>
    <cfRule type="cellIs" dxfId="19" priority="26" operator="between">
      <formula>41%</formula>
      <formula>79%</formula>
    </cfRule>
    <cfRule type="cellIs" dxfId="18" priority="27" operator="between">
      <formula>0%</formula>
      <formula>40%</formula>
    </cfRule>
  </conditionalFormatting>
  <conditionalFormatting sqref="F220:F224">
    <cfRule type="cellIs" dxfId="17" priority="19" operator="greaterThan">
      <formula>79%</formula>
    </cfRule>
    <cfRule type="cellIs" dxfId="16" priority="20" operator="between">
      <formula>41%</formula>
      <formula>79%</formula>
    </cfRule>
    <cfRule type="cellIs" dxfId="15" priority="21" operator="between">
      <formula>0%</formula>
      <formula>40%</formula>
    </cfRule>
  </conditionalFormatting>
  <conditionalFormatting sqref="F12">
    <cfRule type="cellIs" dxfId="14" priority="16" operator="greaterThan">
      <formula>79%</formula>
    </cfRule>
    <cfRule type="cellIs" dxfId="13" priority="17" operator="between">
      <formula>41%</formula>
      <formula>79%</formula>
    </cfRule>
    <cfRule type="cellIs" dxfId="12" priority="18" operator="between">
      <formula>0%</formula>
      <formula>40%</formula>
    </cfRule>
  </conditionalFormatting>
  <conditionalFormatting sqref="F15">
    <cfRule type="cellIs" dxfId="11" priority="10" operator="greaterThan">
      <formula>79%</formula>
    </cfRule>
    <cfRule type="cellIs" dxfId="10" priority="11" operator="between">
      <formula>41%</formula>
      <formula>79%</formula>
    </cfRule>
    <cfRule type="cellIs" dxfId="9" priority="12" operator="between">
      <formula>0%</formula>
      <formula>40%</formula>
    </cfRule>
  </conditionalFormatting>
  <conditionalFormatting sqref="F13">
    <cfRule type="cellIs" dxfId="8" priority="7" operator="greaterThan">
      <formula>79%</formula>
    </cfRule>
    <cfRule type="cellIs" dxfId="7" priority="8" operator="between">
      <formula>41%</formula>
      <formula>79%</formula>
    </cfRule>
    <cfRule type="cellIs" dxfId="6" priority="9" operator="between">
      <formula>0%</formula>
      <formula>40%</formula>
    </cfRule>
  </conditionalFormatting>
  <conditionalFormatting sqref="F14">
    <cfRule type="cellIs" dxfId="5" priority="4" operator="greaterThan">
      <formula>79%</formula>
    </cfRule>
    <cfRule type="cellIs" dxfId="4" priority="5" operator="between">
      <formula>41%</formula>
      <formula>79%</formula>
    </cfRule>
    <cfRule type="cellIs" dxfId="3" priority="6" operator="between">
      <formula>0%</formula>
      <formula>40%</formula>
    </cfRule>
  </conditionalFormatting>
  <conditionalFormatting sqref="F32">
    <cfRule type="cellIs" dxfId="2" priority="1" operator="greaterThan">
      <formula>79%</formula>
    </cfRule>
    <cfRule type="cellIs" dxfId="1" priority="2" operator="between">
      <formula>41%</formula>
      <formula>79%</formula>
    </cfRule>
    <cfRule type="cellIs" dxfId="0" priority="3" operator="between">
      <formula>0%</formula>
      <formula>40%</formula>
    </cfRule>
  </conditionalFormatting>
  <dataValidations count="1">
    <dataValidation type="list" allowBlank="1" showInputMessage="1" showErrorMessage="1" sqref="E10:E224">
      <formula1>"Implementado,Parcialmente implementado,No implementado"</formula1>
    </dataValidation>
  </dataValidations>
  <pageMargins left="0.7" right="0.7" top="0.75" bottom="0.75" header="0.3" footer="0.3"/>
  <pageSetup paperSize="9" orientation="portrait" horizontalDpi="4294967293"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E4FFA35-9766-458E-8487-16CDDCDF5D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Análisis Diferencial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To-do list for projects</dc:title>
  <dc:creator>Andrés Augusto Jácome Lobo</dc:creator>
  <cp:lastModifiedBy>SILVIA</cp:lastModifiedBy>
  <dcterms:created xsi:type="dcterms:W3CDTF">2014-03-08T20:14:58Z</dcterms:created>
  <dcterms:modified xsi:type="dcterms:W3CDTF">2014-05-18T12:51:20Z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TC100773859990</vt:lpwstr>
  </property>
</Properties>
</file>