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Creative thinking" sheetId="1" r:id="rId4"/>
    <sheet state="visible" name="2. Problem solving" sheetId="2" r:id="rId5"/>
    <sheet state="visible" name="3. Communication and Interpers." sheetId="3" r:id="rId6"/>
    <sheet state="visible" name="4. Teamwork (TBP)" sheetId="4" r:id="rId7"/>
    <sheet state="visible" name="5. Self-Management (TBP)" sheetId="5" r:id="rId8"/>
    <sheet state="visible" name="6. Learning to learn (TBP)" sheetId="6" r:id="rId9"/>
    <sheet state="visible" name="7. Digital skills (TBP)" sheetId="7" r:id="rId10"/>
    <sheet state="visible" name="8. Results-oriented performance" sheetId="8" r:id="rId11"/>
    <sheet state="visible" name="9. Analytical thinking" sheetId="9" r:id="rId12"/>
    <sheet state="visible" name="10. Foreign language" sheetId="10" r:id="rId13"/>
    <sheet state="visible" name="11. Decision making" sheetId="11" r:id="rId14"/>
    <sheet state="visible" name="12. Ability to cope with change" sheetId="12" r:id="rId15"/>
    <sheet state="visible" name="13. Cross-cultural and diversit" sheetId="13" r:id="rId16"/>
    <sheet state="visible" name="14. Conflict management" sheetId="14" r:id="rId17"/>
    <sheet state="visible" name="15. Stress management" sheetId="15" r:id="rId18"/>
    <sheet state="visible" name="Template" sheetId="16" r:id="rId19"/>
  </sheets>
  <definedNames/>
  <calcPr/>
  <extLst>
    <ext uri="GoogleSheetsCustomDataVersion1">
      <go:sheetsCustomData xmlns:go="http://customooxmlschemas.google.com/" r:id="rId20" roundtripDataSignature="AMtx7mjSgxK/XB5tcrh4sXXlNi3MuV5XTw=="/>
    </ext>
  </extLst>
</workbook>
</file>

<file path=xl/sharedStrings.xml><?xml version="1.0" encoding="utf-8"?>
<sst xmlns="http://schemas.openxmlformats.org/spreadsheetml/2006/main" count="1011" uniqueCount="433">
  <si>
    <t>COMMUNICATION AND 
INTERPERSONAL SKILL*</t>
  </si>
  <si>
    <t>CREATIVE THINKING*</t>
  </si>
  <si>
    <t>PROBLEM SOLVING*</t>
  </si>
  <si>
    <t>Articulating, transmitting, and effectively defending arguments, ideas, feelings or information. Listening, understanding, and being receptive to others.</t>
  </si>
  <si>
    <t>Engaging to find solutions to problems, and to solve conceptual dilemmas.</t>
  </si>
  <si>
    <t>*Adapted from Greenstein, L. M. (2012). Assessing 21st Century Skills: A Guide to Evaluating Mastery and Authentic Learning. Thousand Oaks: Corwin.</t>
  </si>
  <si>
    <t>Thinking outside the box in order to bring solutions to problems.</t>
  </si>
  <si>
    <t>Note: percentages are discretional dependent on context of application and programme characteristics.</t>
  </si>
  <si>
    <t>%</t>
  </si>
  <si>
    <t>Beginning
[score 1]</t>
  </si>
  <si>
    <t>Developing
[score 2]</t>
  </si>
  <si>
    <t>Accomplished
[score 3]</t>
  </si>
  <si>
    <t>Exemplary
[score 4]</t>
  </si>
  <si>
    <t>Value</t>
  </si>
  <si>
    <t xml:space="preserve">Student 1 </t>
  </si>
  <si>
    <t>Student 2</t>
  </si>
  <si>
    <t>Student 3</t>
  </si>
  <si>
    <t>Student 4</t>
  </si>
  <si>
    <t>Student 5</t>
  </si>
  <si>
    <t>Student 6</t>
  </si>
  <si>
    <t>Student 7</t>
  </si>
  <si>
    <t>Student 8</t>
  </si>
  <si>
    <t>Student 9</t>
  </si>
  <si>
    <t>Student 10</t>
  </si>
  <si>
    <t>Student 11</t>
  </si>
  <si>
    <t>Student 12</t>
  </si>
  <si>
    <t>Student 13</t>
  </si>
  <si>
    <t>Student 14</t>
  </si>
  <si>
    <t>Student 15</t>
  </si>
  <si>
    <t>Student 16</t>
  </si>
  <si>
    <t>Student 17</t>
  </si>
  <si>
    <t>Student 18</t>
  </si>
  <si>
    <t>Student 19</t>
  </si>
  <si>
    <t>Student 20</t>
  </si>
  <si>
    <t>Assessment criteria</t>
  </si>
  <si>
    <t>Fluency</t>
  </si>
  <si>
    <t xml:space="preserve">
Purpose</t>
  </si>
  <si>
    <t>Problem identification</t>
  </si>
  <si>
    <t>The student shows difficulties in defining the problem.</t>
  </si>
  <si>
    <t>The student usually sees things from their own perspective.</t>
  </si>
  <si>
    <t>The student can only explain a few parts of the problem.</t>
  </si>
  <si>
    <t>If the student works with others, they can find other ways of looking at things.</t>
  </si>
  <si>
    <t>The student describes the root of the problem with some supporting information.</t>
  </si>
  <si>
    <t>The student can usually come up with some alternative ways of looking at things.</t>
  </si>
  <si>
    <t>The student clearly identifies the problem with supporting details in relation to the situation.</t>
  </si>
  <si>
    <t>The student can look at things in various ways and describes multiple and diverse purposes for them.</t>
  </si>
  <si>
    <t>The student identifies the purpose, but does not focus communication on the purpose. OR The purpose is unclear or not overtly stated when appropriate.</t>
  </si>
  <si>
    <t>The student  identifies the purpose. Most of the communication is appropriate to the purpose.</t>
  </si>
  <si>
    <t>The student  clearly identifies the purpose of the communication and focuses the work on the purpose</t>
  </si>
  <si>
    <t>The student  clearly identifies the purpose, focuses the communication on the purpose, and demonstrates how the communication achieved its purpose.</t>
  </si>
  <si>
    <t>Innovative thinking</t>
  </si>
  <si>
    <t>The student is not able to come up with something new and original by themselves.</t>
  </si>
  <si>
    <t>The student likes to think creatively but sometimes does not come up with many new ideas.</t>
  </si>
  <si>
    <t>The student can create new things with a few suggestions and ideas from their teacher.</t>
  </si>
  <si>
    <t>The student shows flexibility and originality in their projects all the time and comes up with many new ideas and ways to do things.</t>
  </si>
  <si>
    <t>Solutions identification</t>
  </si>
  <si>
    <t>The student is unable to give any solutions.</t>
  </si>
  <si>
    <t>The student describes one or two possible solutions.</t>
  </si>
  <si>
    <t>The student offers two to three plausible solutions.</t>
  </si>
  <si>
    <t>The student comes up with a list of feasible and clearly described solutions.</t>
  </si>
  <si>
    <t>Flexibility</t>
  </si>
  <si>
    <t>Audience</t>
  </si>
  <si>
    <t>The student is unable to be productive when things change and it's hard for them to "think outside the box".</t>
  </si>
  <si>
    <t>The student shows difficulties to adjust to changes, but when someone reminds them to think differently they usually do so.</t>
  </si>
  <si>
    <t>The student can work effectively even when things change and they notice the potential of some things in their learning.</t>
  </si>
  <si>
    <t>The student adapts well to new situations and can see many possibilities in their everyday learning and living.</t>
  </si>
  <si>
    <t>Solutions assessment</t>
  </si>
  <si>
    <t>The student picks one solution but is not sure if it is a good choice.</t>
  </si>
  <si>
    <t>The student is able to compare all the options and pick one to start with.</t>
  </si>
  <si>
    <t>The student is able to make a reasoned judgment about the choices and pick one that makes sense.</t>
  </si>
  <si>
    <t>The student is able to thoughtfully assess and analyse all the possible choices before selecting the most feasible one.</t>
  </si>
  <si>
    <t>The student  demonstrates minimal attention to the audience’s identity, knowledge, and context. Audience feedback indicates they struggled to understand the communication.</t>
  </si>
  <si>
    <t>The student  demonstrates some attention to the audience’s identity, knowledge, and context. Audience feedback indicates that they understood most of the communication.</t>
  </si>
  <si>
    <t>Divergent</t>
  </si>
  <si>
    <t>The student  demonstrates awareness of the audience’s identity, knowledge, andcontext. Audience feedback indicates that they understood the communication.</t>
  </si>
  <si>
    <t>The student acknowledges (mentions in passing) alternate, divergent, or contradictory perspectives or ideas.</t>
  </si>
  <si>
    <t>The student  demonstrates awareness of the audience’s identity, knowledge, and context (including possible assumptions and perceptions).Audience feedback indicates that they understood the communication and were engaged with it (learned something new, adjusted their perspective, felt connected to the material).</t>
  </si>
  <si>
    <t>The student includes (recognises the value of) alternate, divergent or contradictory perspectives or ideas in a small way.</t>
  </si>
  <si>
    <t>The student incorporates alternate, divergent or contradictory perspectives or ideas in a exploratory way.</t>
  </si>
  <si>
    <t>The student integrates alternate, divergent or contradictory perspectives or ideas fully.</t>
  </si>
  <si>
    <t>Risk taking</t>
  </si>
  <si>
    <t>Solutions defense</t>
  </si>
  <si>
    <t>The student stays strictly within the guidelines of the assignment.</t>
  </si>
  <si>
    <t>The student considers new directions or approaches without going beyond the guidelines of the assignment and being worried about making mistakes if things don't come out right.</t>
  </si>
  <si>
    <t>The student is not able to explain their solution.</t>
  </si>
  <si>
    <t>The student incorporates new directions or approaches to the assignment in the final product and does not worry too much about making mistakes.</t>
  </si>
  <si>
    <t>The student gives a simple explanation for one choice.</t>
  </si>
  <si>
    <t>The student actively seeks out and follows through on untested and potentially risky directions or approaches to the assignment, and they do not worry about making mistakes because they can learn from them.</t>
  </si>
  <si>
    <t>The student assesses the solutions and explains why they pick the one that seems to be feasible.</t>
  </si>
  <si>
    <t>The student analyses all the solutions and picks one that shows their understanding of the problem and the outcomes.</t>
  </si>
  <si>
    <t>Content Development</t>
  </si>
  <si>
    <t>The student ideas repeated instead of developed, little evidence of understanding of the topic.AND/OR Not connected to relevant class information, unclear how the presentation relates to course material.</t>
  </si>
  <si>
    <t>The student uses appropriate and relevant content to develop ideas through some of the work.AND/ORShows some understanding of issue or topic.AND/ORTries to tie in coursecontent but it’s relevance to the topic is not alwaysapparent.</t>
  </si>
  <si>
    <t>The student uses appropriate and relevant content to develop and explore ideas.AND/ORShows understanding of issue or topic.AND/ORCommunication is related to course content.</t>
  </si>
  <si>
    <t>The student uses appropriate, relevant, and compelling content to illustrate the subject.AND/ORDemonstrates understanding of issues or topics by analyzing and synthesizing relevant information. AND/ORCommunication is clearly linked to important course topics.</t>
  </si>
  <si>
    <t>Reasoning</t>
  </si>
  <si>
    <t>The student is not sure on what information to use to draw conclusions and these conclusions have not direct bearing on the principles they have choosen to use.</t>
  </si>
  <si>
    <t>The student can use selected information and facts to draw some conclusions but they are not sure about understanding the core principles.</t>
  </si>
  <si>
    <t>The student can select relevant information that leads them to reasonable conclusions using basic principles and predicting outcomes.</t>
  </si>
  <si>
    <t>The student can accurately identify and interpret relevant facts and information that helps them to draw logical solutions and conclusions.</t>
  </si>
  <si>
    <t>Clarity/Organization Within Genre and Disciplinary Conventions</t>
  </si>
  <si>
    <t>Main idea unclear and insufficiently supported by detail.AND/ORWeak attempts to usea consistent system for basic organization.</t>
  </si>
  <si>
    <t>Main idea clear, needs to improve logical order of examples,and/or relevance/quality of evidence.AND/ORMeets most expectations appropriate to a specific discipline and/or task for basic organization, content, and presentation.</t>
  </si>
  <si>
    <t>Main idea clear. Examples follow logical order.AND/ORFollows expectations appropriate to a specific discipline and/or task for basic organization, content, and presentation.</t>
  </si>
  <si>
    <t>Clearly developed thesis. Organized topics which offer support for main topic, and effective introductions and conclusions.AND/ORDemonstrates detailed attention to and successful execution of conventions particular to a specific discipline including organization, content, presentation, formatting, and stylistic choices.AND/ORFocuses on issues essential to communicating the central idea, using concrete examples and evidence organized ina logical format.</t>
  </si>
  <si>
    <t>numerical GRADE</t>
  </si>
  <si>
    <t>Technology/Visual Elements</t>
  </si>
  <si>
    <t>Struggled to use technology or visual elements in a way that was helpful to the communication.</t>
  </si>
  <si>
    <t>Grammar occasionally interferes with communication. Includes some errors. AND/ORLanguage moderately appropriate toaudience/industry.</t>
  </si>
  <si>
    <t>Uses technology to help audience understand the communication.AND/ORTechnology and visual elements enhance communication at a nearprofessional level.</t>
  </si>
  <si>
    <t>Demonstratesprofessional use of technology and visual elements. All illustrations, photos, drawings, charts, graphs, etc. add to the purpose and interest of the communication.AND/ORDemonstrates appropriate use of technology/visual elementsto enhance message and improve understanding of audience.</t>
  </si>
  <si>
    <t>Grammar and Language</t>
  </si>
  <si>
    <t>The student presents information missing professional components and is unaware of audience response.</t>
  </si>
  <si>
    <t>The student tries but has difficulty being poised, professional, and responsive.</t>
  </si>
  <si>
    <t>Communication is grammatically correct, interesting, demonstrates industry knowledge, connects with audience, and flows well. Limited errors.</t>
  </si>
  <si>
    <t>Communication is grammatically correct, interesting, demonstrates industry knowledge, connects with audience, and flows well. Error free.</t>
  </si>
  <si>
    <t>Sources and Evidence</t>
  </si>
  <si>
    <t>Struggles to cite sources. Few references.Demonstrates weak attempts to usecredible sources to support ideas in the communication.</t>
  </si>
  <si>
    <t>Citations mostly correct.Demonstrates an attempt to use credible and or relevant sources to support ideas that are appropriate for the discipline</t>
  </si>
  <si>
    <t>Cited correctly, but too few or too many examples.Demonstrates use of sources that are appropriate for the discipline and genre of the communication</t>
  </si>
  <si>
    <t>Work is appropriately cited. Demonstrates skillful use of high-quality, credible, relevant sources to develop ideas that are appropriate for the discipline and genre of the communication.</t>
  </si>
  <si>
    <t>letter GRADE</t>
  </si>
  <si>
    <t>Minumum</t>
  </si>
  <si>
    <t>Maximum</t>
  </si>
  <si>
    <t>Scale</t>
  </si>
  <si>
    <t>N</t>
  </si>
  <si>
    <t>D</t>
  </si>
  <si>
    <t>C-</t>
  </si>
  <si>
    <t>C+</t>
  </si>
  <si>
    <t>B</t>
  </si>
  <si>
    <t>A</t>
  </si>
  <si>
    <r>
      <t xml:space="preserve">TEAMWORK SKILL*
</t>
    </r>
    <r>
      <rPr>
        <sz val="9.0"/>
      </rPr>
      <t>Teamwork is behaviors under the control of individual team members (effort they put into team tasks, their manner of interacting with others on team, and the quantity and quality of contributions they make to team discussions.)</t>
    </r>
  </si>
  <si>
    <r>
      <rPr>
        <sz val="9.0"/>
      </rPr>
      <t>*Rhodes, T. (2010)</t>
    </r>
    <r>
      <rPr>
        <sz val="9.0"/>
      </rPr>
      <t>. Assessing outcomes and improving achievement: Tips and tools for using rubrics. Washington, DC: Association of American Colleges and Universities.</t>
    </r>
  </si>
  <si>
    <t>Contributes to Team Meetings</t>
  </si>
  <si>
    <t>The student shares ideas but does not advance the work of the group.</t>
  </si>
  <si>
    <t>The student offers new suggestions to advance the work of the group.</t>
  </si>
  <si>
    <t>The student offers alternative solutions or courses of action that build on the ideas of others.</t>
  </si>
  <si>
    <t>The student helps the team move forward by articulating the merits of alternative ideas or proposals.</t>
  </si>
  <si>
    <t>Facilitates the Contributions of Team
Members</t>
  </si>
  <si>
    <t>The student engages team members by taking turns and listening to others without interrupting</t>
  </si>
  <si>
    <t>The student engages team members in ways that facilitate their contributions to meetings by restating the views of other team members and/or asking questions for clarification.</t>
  </si>
  <si>
    <t>The student engages team members in ways that facilitate their contributions to meetings by constructively building upon or synthesising the contributions of others.</t>
  </si>
  <si>
    <t>The student engages team members in ways that facilitate their contributions to meetings by both constructively building upon or synthesising the contributions of others as well as noticing when someone is not  anticipating and inviting them to engage.</t>
  </si>
  <si>
    <t>Individual Contributions Outside of Team
Meetings</t>
  </si>
  <si>
    <t>The student completes all assigned tasks by deadline.</t>
  </si>
  <si>
    <t>The student completes all assigned tasks by deadline; the work is accomplished.</t>
  </si>
  <si>
    <t>The student completes all assigned tasks by deadline; the work accomplished is thorough and comprehensive.</t>
  </si>
  <si>
    <t>The student completes all assigned tasks by deadline; the work accomplished is thorough and comprehensive. They proactively help other team members complete their assigned tasks to a similar level of excellence.</t>
  </si>
  <si>
    <t>Fosters Constructive Team Climate</t>
  </si>
  <si>
    <t>The student supports a constructive team climate by doing any one of the following:
• Treats team members respectfully by being polite and constructive in communication.
• Uses positive vocal or written tone, facial expressions, and/or body language to convey a positive attitude about the team and its work.
• Motivates teammates by expressing confidence about the importance of the task and the team's ability to accomplish it.
• Provides assistance and/or encouragement to team members.</t>
  </si>
  <si>
    <t>The student supports a constructive team climate by doing any two of the following:
• Treats team members respectfully by being polite and constructive in communication.
• Uses positive vocal or written tone, facial expressions, and/or body language to convey a positive attitude about the team and its work.
• Motivates teammates by expressing confidence about the importance of the task and the team's ability to accomplish it.
• Provides assistance and/or encouragement to team members.</t>
  </si>
  <si>
    <t>The student supports a constructive team climate by doing any three of the following:
• Treats team members respectfully by being polite and constructive in communication.
• Uses positive vocal or written tone, facial expressions, and/or body language to convey a positive attitude about the team and its work.
• Motivates teammates by expressing confidence about the importance of the task and the team's ability to accomplish it.
• Provides assistance and/or encouragement to team members.</t>
  </si>
  <si>
    <t>The student supports a constructive team climate by doing all of the following:
• Treats team members respectfully by being polite and constructive in communication.
• Uses positive vocal or written tone, facial expressions, and/or body language to convey a positive attitude about the team and its work.
• Motivates teammates by expressing confidence about the importance of the task and the team's ability to accomplish it.
• Provides assistance and/or encouragement to team members.</t>
  </si>
  <si>
    <t>Responds to Conflict</t>
  </si>
  <si>
    <t>The student passively accepts alternate viewpoints/ideas/opinions.</t>
  </si>
  <si>
    <t xml:space="preserve">The student redirects focus toward common ground, toward task at hand (away from conflict). </t>
  </si>
  <si>
    <t>The student identifies and acknowledges conflict and stays engaged with it.</t>
  </si>
  <si>
    <t>The student addresses destructive conflict directly and constructively, helping to manage/resolve it in a way that strengthens overall team cohesiveness and future effectiveness.</t>
  </si>
  <si>
    <r>
      <t xml:space="preserve">SKILL SELF-MANAGEMENT
</t>
    </r>
    <r>
      <rPr>
        <sz val="9.0"/>
      </rPr>
      <t>Setting goals and priorities through the selection and distribution of tasks and resources. Time management, organisation, responsibility and self-reliance</t>
    </r>
  </si>
  <si>
    <t xml:space="preserve">*Adapted from CEA Rewarding Learning.  Rubric for assessing self-management. KS3 </t>
  </si>
  <si>
    <t>Time management: focus, sustain attention and persist with tasks and learn ways to manage their own time.</t>
  </si>
  <si>
    <t xml:space="preserve">The student is able to focus on a task or make a plan for their work if prompted. </t>
  </si>
  <si>
    <t>The student recognises that some stages of work require more effort. They plan their work, dividing it up into stages.</t>
  </si>
  <si>
    <t>The student paces themselves during an activity, managing their effort to achieve a result.They regularly make plans for their work, leaving enough time for each stage.</t>
  </si>
  <si>
    <t>The student sets their own priorities for an activity, identifying what needs to be done and by when.They systematically plan their own work, setting their own deadlines.</t>
  </si>
  <si>
    <t>Organisation</t>
  </si>
  <si>
    <t>The student can talk about what they did in a task and what they learned from doing it. They can talk about what parts of the work went well and what can be improved.</t>
  </si>
  <si>
    <t>The student can talk about the sorts of things they did at different stages in an activity. They begin to explain what they have learnt and where they see connections or similarities.</t>
  </si>
  <si>
    <t>The student can relate what they did in one area to other similar instances, use their understanding from one area or activity to cope with a new situation or new information.</t>
  </si>
  <si>
    <t>The student can make use of their knowledge and skills to plan what to do with new or unfamiliar material, review their progress across a range of activities.</t>
  </si>
  <si>
    <t>Responsibility and accountability</t>
  </si>
  <si>
    <t xml:space="preserve">The student consistently misses opportunities in all areas, holding back because their fear of failure is greater than the desire for growth or adventure. They are preoccupied with being ‘right’. Help in this area is rejected. </t>
  </si>
  <si>
    <t xml:space="preserve">The student is only able to make the most of opportunities and challenge themselves when strongly supported. With help they can also work through their fear of failure. Risks are appropriate because they have been considered largely by the helper.  </t>
  </si>
  <si>
    <t xml:space="preserve">The student makes the most of some opportunities, intellectual, emotional or physical but not usually all three. They try to challenge themselves and their abilities although fear of failure sometimes inhibits them. Risks are usually appropriate and consequences considered. </t>
  </si>
  <si>
    <t xml:space="preserve">The student makes the most of opportunities, intellectual, emotional and physical, working to challenge themselves and extend their own abilities. They accept the risk of failure as a natural part of the growth process. Risks taken are appropriate and consequences considered. </t>
  </si>
  <si>
    <t>Self-reliance</t>
  </si>
  <si>
    <t>The student understands success criteria for their work as set by the teacher. They can identify some things that they would do differently on another occasion.</t>
  </si>
  <si>
    <t>The student can set individual goals for development and work. They recognise how they engaged with an activity and the effect on their performance.</t>
  </si>
  <si>
    <t>The student sets specific and realistic goals with success criteria for their development and work. They sustain their engagement throughout an activity.</t>
  </si>
  <si>
    <t>The student sets ambitious but realistic goals for themselves, with a course of action and specific targets to be reached at each stage. They review their performance, taking account of areas for improvement and deciding what to focus on next.</t>
  </si>
  <si>
    <r>
      <t xml:space="preserve">LEARNING TO LEARN*
</t>
    </r>
    <r>
      <rPr>
        <sz val="9.0"/>
      </rPr>
      <t>Effectively managing one’s own learning process and needs</t>
    </r>
  </si>
  <si>
    <r>
      <t>*Adapted from VALUE's</t>
    </r>
    <r>
      <rPr>
        <i/>
      </rPr>
      <t xml:space="preserve"> Integrative Learning</t>
    </r>
    <r>
      <t>, understood as an understanding and a disposition that a student builds across the curriculum and cocurriculum, from making simple connections among ideas and experiences to synthesising and transferring learning to new, complex situations within and beyond the campus.</t>
    </r>
  </si>
  <si>
    <r>
      <rPr/>
      <t>Connections to Experience</t>
    </r>
    <r>
      <t xml:space="preserve">
Connects relevant experience and academic knowledge
</t>
    </r>
  </si>
  <si>
    <t>The student dentifies connections between life experiences and those academic texts and ideas perceived as similar and related to own interests.</t>
  </si>
  <si>
    <t>The student compares life experiences and academic knowledge to infer differences, as well as similarities, and acknowledge perspectives other than own.</t>
  </si>
  <si>
    <t>The student effectively selects and develops examples of life experiences, drawn from a variety of contexts (e.g., family life, artistic participation, civic involvement, work experience), to illuminate concepts/theories/frameworks of fields of study.</t>
  </si>
  <si>
    <t>The student meaningfully synthesises connections among experiences outside of the formal classroom (including life experiences and academic experiences such as internships and travel abroad) to deepen understanding of fields of study and to broaden own points of view.</t>
  </si>
  <si>
    <r>
      <rPr/>
      <t>Connections to Discipline</t>
    </r>
    <r>
      <t xml:space="preserve">
Sees (makes) connections across disciplines, perspectives
</t>
    </r>
  </si>
  <si>
    <t>When prompted, the student presents examples, facts, or theories from more than one field of study or perspective.</t>
  </si>
  <si>
    <t>When prompted, the student connects examples, facts, or theories from more than one field of study or perspective.</t>
  </si>
  <si>
    <t>The student independently connects examples, facts, or theories from more than one field of study or perspective.</t>
  </si>
  <si>
    <t>The student independently creates wholes out of multiple parts (synthesises) or draws conclusions by combining examples, facts, or theories from more than one field of study or perspective.</t>
  </si>
  <si>
    <r>
      <rPr/>
      <t>Transfer</t>
    </r>
    <r>
      <t xml:space="preserve">
Adapts and applies skills, abilities, theories, or methodologies gained in one situation to new situations
</t>
    </r>
  </si>
  <si>
    <t>The student uses, in a basic way, skills, abilities, theories, or methodologies gained in one situation in a new situation.</t>
  </si>
  <si>
    <t>The student uses skills, abilities, theories, or methodologies gained in one situation in a new situation to contribute to understanding of problems or issues.</t>
  </si>
  <si>
    <t>The student adapts and applies skills, abilities, theories, or methodologies gained in one situation to new situations to solve problems or explore issues.</t>
  </si>
  <si>
    <t>The student adapts and applies, independently, skills, abilities, theories, or methodologies gained in one situation to new situations to solve difficult problems or explore complex issues in original ways.</t>
  </si>
  <si>
    <t>Integrated communication</t>
  </si>
  <si>
    <t>The student fulfills the assignment(s) (i.e. to produce an essay, a poster, a video, a PowerPoint presentation, etc.) in an appropriate form.</t>
  </si>
  <si>
    <t>The student fulfills the assignment(s) by choosing a format, language, or graph (or other visual representation) that connects in a basic way what is being communicated (content) with how it is said (form).</t>
  </si>
  <si>
    <t>The student fulfills the assignment(s) by choosing a format, language, or graph (or other visual representation) to explicitly connect content and form, demonstrating awareness of purpose and audience.</t>
  </si>
  <si>
    <t>The student fulfills the assignment(s) by choosing a format, language, or graph (or other visual representation) in ways that enhance meaning, making clear the interdependence of language and meaning, thought, and expression.</t>
  </si>
  <si>
    <r>
      <rPr/>
      <t xml:space="preserve">Reflection and Self-Assessment </t>
    </r>
    <r>
      <t xml:space="preserve">
Demonstrates a developing sense of self as a learner, building on prior experiences to respond to new and challenging contexts
</t>
    </r>
  </si>
  <si>
    <t>The student describes own performances with general descriptors of success and failure.</t>
  </si>
  <si>
    <t>The student articulates strengths and challenges (within specific performances or events) to increase effectiveness in different contexts (through increased self-awareness).</t>
  </si>
  <si>
    <t xml:space="preserve">The student evaluates changes in own learning over time, recognising complex contextual factors. </t>
  </si>
  <si>
    <t>The student envisions a future self (and possibly makes plans that build on past experiences that have occurred across multiple and diverse contexts).</t>
  </si>
  <si>
    <r>
      <t xml:space="preserve">DIGITAL SKILL*
</t>
    </r>
    <r>
      <rPr>
        <sz val="9.0"/>
      </rPr>
      <t>Being digitally competent in 5 areas (Carretero, Vuorikari &amp; Punie, 2017): ‘information and data literacy; communication and collaboration; digital content creation, and safety’.</t>
    </r>
    <r>
      <t xml:space="preserve">
</t>
    </r>
  </si>
  <si>
    <t>* Adapted from Washington Office of Surintendent of Public Instruction. 21st Century Skills Standards Rubrics</t>
  </si>
  <si>
    <t>Use technology as a tool to research, organise, evaluate and communicate information</t>
  </si>
  <si>
    <t>The student does not use technology effectively to collect, organise, evaluate and/or communicate information</t>
  </si>
  <si>
    <t>The student  uses technology to collect, organise, evaluate and/or communicate information, but does not do so on a consistent basis</t>
  </si>
  <si>
    <t>The student uses technology to collect, organise, evaluate and/or communicate information, and uses technology effectively.</t>
  </si>
  <si>
    <t>The student effectively and consistently applies the use and understanding of technology as a tool for learning and communicating their learning</t>
  </si>
  <si>
    <t>Use digital technologies, communication/networking tools and social networks appropriately to access, manage, integrate, evaluate and create information to successfully function in a knowledge economy</t>
  </si>
  <si>
    <t>The student does not use technology to communicate and connect with others effectively</t>
  </si>
  <si>
    <t>The student uses technology to communicate and connect with others but does not use it as a tool to operate in a knowledge economy (creating, evaluating and trading knowledge)</t>
  </si>
  <si>
    <t>The student uses technology as a tool to communicate and connect with others to access and successfully use information to operate in a knowledge economy (creating, evaluating and trading knowledge)</t>
  </si>
  <si>
    <t>The student effectively and consistently uses technology, communication and relationships to successfully operate in a knowledge economy (creating, evaluating and trading knowledge)</t>
  </si>
  <si>
    <t>Apply a fundamental understanding of the ethical/legal issues surrounding the  access and use of information technologies</t>
  </si>
  <si>
    <t>The student uses information technology, but disregards ethical and legal obligations</t>
  </si>
  <si>
    <t>The student uses information technology, but does not completely understand the ethical and legal obligations of accessing it</t>
  </si>
  <si>
    <r>
      <t xml:space="preserve">The student manages data researched and applied from information technology </t>
    </r>
    <r>
      <rPr>
        <b/>
      </rPr>
      <t>either</t>
    </r>
    <r>
      <t xml:space="preserve"> ethically </t>
    </r>
    <r>
      <rPr>
        <b/>
      </rPr>
      <t>or</t>
    </r>
    <r>
      <t xml:space="preserve"> legally but doesn't master both aspects. </t>
    </r>
  </si>
  <si>
    <r>
      <t xml:space="preserve">The student manages data researched and applied from information technology ethically </t>
    </r>
    <r>
      <rPr>
        <b/>
      </rPr>
      <t>and</t>
    </r>
    <r>
      <t xml:space="preserve"> legally</t>
    </r>
  </si>
  <si>
    <r>
      <t xml:space="preserve">RESULT-ORIENTED PERFORMANCE SKILL
</t>
    </r>
    <r>
      <rPr>
        <sz val="9.0"/>
      </rPr>
      <t>Ability to make organisational efforts according to the goals pursued (Haselberger
et al., 2012)</t>
    </r>
  </si>
  <si>
    <t>Set and meet goals</t>
  </si>
  <si>
    <t>The student's goals and strategies are incomplete.</t>
  </si>
  <si>
    <t>The student's goals and strategies are defined but not met.</t>
  </si>
  <si>
    <t>The student's goals and strategies are defined and met.</t>
  </si>
  <si>
    <t>The student's goals and strategies are defined as specific measurable goals and strategies are detailed.</t>
  </si>
  <si>
    <t>Prioritizes, plans and manages work to achieve the intended result</t>
  </si>
  <si>
    <t>The student doesn't develop a project plan.</t>
  </si>
  <si>
    <t xml:space="preserve">The student provides a project plan, but this does not include details regarding how the work will be prioritised and/or managed. </t>
  </si>
  <si>
    <t>The student effectively determines and manages a project plan.</t>
  </si>
  <si>
    <t>The student developed a detailed project plan. The plan clearly prioritises each aspect of the project and gives clear direction on how the project should be managed.</t>
  </si>
  <si>
    <t>Manages time and projects effectively</t>
  </si>
  <si>
    <t>The student is always off task and does not complete the work to be done.</t>
  </si>
  <si>
    <t>The student is occasionally off task in regards to accomplishing a timeline. Thus, only a portion of the work is completed.</t>
  </si>
  <si>
    <t xml:space="preserve">The student develops a timeline of the work to be completed and stays focused throughout the process. </t>
  </si>
  <si>
    <t xml:space="preserve">The student consistently stays focused, prioritises tasks, recognises time constraints, estimates time to completion, and avoids distractions while meeting deadlines, using time effectively.
</t>
  </si>
  <si>
    <t>Is accountable for results</t>
  </si>
  <si>
    <t>The student does not take responsibility for completed or uncompleted work.</t>
  </si>
  <si>
    <t>The student sometimes takes limited responsibility for not completing work.</t>
  </si>
  <si>
    <t>The student takes responsibility for work completed.</t>
  </si>
  <si>
    <t>The student consistently and accurately completes tasks and takes responsibility for work.</t>
  </si>
  <si>
    <t>Demonstrates the ability to multi-task</t>
  </si>
  <si>
    <t>The student is unable to manage several tasks at the same time.</t>
  </si>
  <si>
    <t>The student manages several tasks at the same time, but struggles to complete assigned tasks on time or in an efficient manner.</t>
  </si>
  <si>
    <t>The student is able to manage tasks at the same time within designated time constraints.</t>
  </si>
  <si>
    <t>The student effectively manages several tasks at the same time and is able to accomplish tasks prior to prescribed deadlines.</t>
  </si>
  <si>
    <r>
      <t xml:space="preserve">ANALYTICAL THINKING SKILL*
</t>
    </r>
    <r>
      <rPr>
        <sz val="9.0"/>
      </rPr>
      <t>Gathering, analysing and articulating information from different sources for solving problems and decision making</t>
    </r>
  </si>
  <si>
    <t>*Adapted from Association of American Colleges and Universities (AAC&amp;amp;U) (2009). Inquiry and analysis VALUE rubric. VALUE's Critical thinking rubric.</t>
  </si>
  <si>
    <t>Explanation of issues</t>
  </si>
  <si>
    <t>The student states issues/problems to be considered critically without clarification or description.</t>
  </si>
  <si>
    <t>The student states issues/problems to be considered critically but their description leaves some terms undefined, ambiguities unexplored, boundaries undetermined, and/or backgrounds unknown.</t>
  </si>
  <si>
    <t>The student states issues/problems to be considered critically, described, and clarified so that understanding is not seriously impeded by omissions.</t>
  </si>
  <si>
    <t>The student states issues/problems to be considered critically clearly, and describes comprehensively, delivering all relevant information necessary for full understanding.</t>
  </si>
  <si>
    <t>Evidence: Selecting and using information to investigate a point of view or conclusion</t>
  </si>
  <si>
    <t>The student takes information from source(s) without any interpretation/evaluation.
Viewpoints of experts are taken as fact, without question.</t>
  </si>
  <si>
    <t>The student takes information from source(s) with some interpretation/evaluation, but not enough to develop a coherent analysis or synthesis. Viewpoints of experts are taken as mostly fact, with little questioning.</t>
  </si>
  <si>
    <t>The student takes information from source(s) with enough interpretation/evaluation to develop a coherent analysis or synthesis.
Viewpoints of experts are subject to questioning.</t>
  </si>
  <si>
    <t>The student takes information from source(s) with enough interpretation/evaluation to develop a comprehensive analysis or synthesis. Viewpoints of experts are questioned thoroughly.</t>
  </si>
  <si>
    <t>Influence of context and assumptions</t>
  </si>
  <si>
    <t>The student shows an emerging awareness of present assumptions (sometimes labels assertions as assumptions).The student begins to identify some contexts when presenting a position.</t>
  </si>
  <si>
    <t>The student questions some assumptions. Identifies several relevant contexts when presenting a position. May be more aware of others' assumptions than one's own (or vice versa).</t>
  </si>
  <si>
    <t>The student identifies own and others' assumptions and several relevant contexts when presenting a position.</t>
  </si>
  <si>
    <t>The student thoroughly (systematically and methodically) analyses own and others' assumptions, and carefully evaluates the relevance of contexts when presenting a position.</t>
  </si>
  <si>
    <t>Student's position (perspective, thesis/hypothesis)</t>
  </si>
  <si>
    <t>The student states specific position (perspective,
thesis/hypothesis), but this is simplistic and obvious.</t>
  </si>
  <si>
    <t>The student acknowledges specific position (perspective,
thesis/ hypothesis) and different sides of an issue.</t>
  </si>
  <si>
    <t>The student acknowledges specific position (perspective, thesis/ hypothesis) and takes into account the complexities of an issue. Others' points of view are acknowledged within position (perspective, thesis/hypothesis).</t>
  </si>
  <si>
    <t>The student's specific position (perspective,thesis/ hypothesis) is imaginative, taking into account the complexities of an issue. Limits of position (perspective, thesis/ hypothesis) are acknowledged. Others' points of view are synthesised within position (perspective, thesis/hypothesis).</t>
  </si>
  <si>
    <t>Conclusions and related outcomes (implications and consequences)</t>
  </si>
  <si>
    <t>The student's conclusion is inconsistently tied to some of the information discussed; related outcomes (consequences and implications) are oversimplified.</t>
  </si>
  <si>
    <t>The student's conclusion is logically tied to information (because information is chosen to fit the desired conclusion); some related outcomes (consequences and implications) are identified clearly.</t>
  </si>
  <si>
    <t>The student's conclusion is logically tied to a range of information, including opposing viewpoints; related outcomes (consequences and implications) are identified clearly.</t>
  </si>
  <si>
    <t>The student's conclusions and related outcomes (consequences and implications) are logical and reflect student’s informed evaluation and ability to place evidence and perspectives discussed in priority order.</t>
  </si>
  <si>
    <r>
      <t xml:space="preserve">FOREIGN LANGUAGE SKILL*
</t>
    </r>
    <r>
      <rPr>
        <sz val="9.0"/>
      </rPr>
      <t>Intercultural understanding and performing in a language different from the mother</t>
    </r>
  </si>
  <si>
    <t xml:space="preserve">*Adapted from Council of Europe. Common European Framework of Reference for Languages: Learning, teaching, assessment </t>
  </si>
  <si>
    <t>Reception (Listening)</t>
  </si>
  <si>
    <t xml:space="preserve">The student can follow speech that is very slow and carefully articulated, with long pauses for them to assimilate meaning. </t>
  </si>
  <si>
    <t>The student can understand enough to be able to meet needs of a concrete type provided speech is clearly and slowly articulated.</t>
  </si>
  <si>
    <t xml:space="preserve">The student can understand standard spoken language, live or broadcast, on both familiar and unfamiliar topics normally encountered in personal, social, academic or vocational life. Only extreme background noise, inadequate discourse structure and/or idiomatic usage influence the ability to understand. </t>
  </si>
  <si>
    <t>The student has no difficulty in understanding any kind of spoken language, whether live or broadcast, delivered at fast native speed</t>
  </si>
  <si>
    <t>Reception (Reading)</t>
  </si>
  <si>
    <t xml:space="preserve">The student can understand very short, simple texts a single phrase at a time, picking up familiar names, words and basic phrases and rereading as required. </t>
  </si>
  <si>
    <t xml:space="preserve">The student can understand short, simple texts on familiar matters of a concrete type which consist of high frequency everyday or job-related language </t>
  </si>
  <si>
    <t xml:space="preserve">The student can read with a large degree of independence, adapting style and speed of reading to different texts and purposes, and using appropriate reference sources selectively. Has a broad active reading vocabulary, but may experience some difficulty with low-frequency idioms. </t>
  </si>
  <si>
    <t xml:space="preserve">The student can understand and interpret critically virtually all forms of the written language including abstract, structurally complex, or highly colloquial literary and non-literary writings. Can understand a wide range of long and complex texts, appreciating subtle distinctions of style and implicit as well as explicit meaning. </t>
  </si>
  <si>
    <t>Production (Writing)</t>
  </si>
  <si>
    <t>The student can write simple isolated phrases and sentences.</t>
  </si>
  <si>
    <t>The student can write straightforward connected texts on a range of familiar subjects within their field of interest, by linking a series of shorter discrete elements into a linear sequence.</t>
  </si>
  <si>
    <t>The student can write clear, well-structured texts of complex subjects, underlining the relevant salient issues, expanding and supporting points of view at some length with subsidiary points, reasons and relevant examples, and rounding off with an appropriate conclusion.</t>
  </si>
  <si>
    <t>The student can write clear, smoothly flowing, complex texts in an appropriate and effective style and a logical structure which helps the reader to find significant points.</t>
  </si>
  <si>
    <t>Production (Speaking)</t>
  </si>
  <si>
    <t>The student can produce simple mainly isolated phrases about people and places.</t>
  </si>
  <si>
    <t xml:space="preserve">The student can give a simple description or presentation of people, living or working conditions, daily routines. likes/dislikes etc. as a short series of simple phrases and sentences linked into a list. </t>
  </si>
  <si>
    <t xml:space="preserve">The student can give clear, detailed descriptions and presentations on a wide range of subjects related to their field of interest, expanding and supporting ideas with subsidiary points and relevant examples. </t>
  </si>
  <si>
    <t xml:space="preserve">The student can produce clear, smoothly flowing well-structured speech with an effective logical structure which helps the recipient to notice and remember significant points. </t>
  </si>
  <si>
    <t>Interactiion (speaking)</t>
  </si>
  <si>
    <t xml:space="preserve">The student can interact in a simple way but communication is totally dependent on repetition at a slower rate of speech, rephrasing and repair. Can ask and answer simple questions, initiate and respond to simple statements in areas of immediate need or on very familiar topics. </t>
  </si>
  <si>
    <t>The student can interact with reasonable ease in structured situations and short conversations, provided the other person helps if necessary. Can manage simple, routine exchanges without undue effort; can ask and answer questions and exchange ideas and information on familiar topics in predictable everyday situations.</t>
  </si>
  <si>
    <t xml:space="preserve">The student can use language fluently, accurately and effectively on a wide range of general, academic, vocational or leisure topics, marking clearly the relationships between ideas. Can communicate spontaneously with good grammatical control without much sign of having to restrict what they want to say, adopting a level of formality appropriate to the circumstances. </t>
  </si>
  <si>
    <t xml:space="preserve">The student has a good command of idiomatic expressions and colloquialisms with awareness of connotative levels of meaning. Can convey finer shades of meaning precisely by using, with reasonable accuracy, a wide range of modification devices. Can backtrack and restructure around a difficulty so smoothly the interlocutor is hardly aware of it. </t>
  </si>
  <si>
    <r>
      <t xml:space="preserve">DECISION MAKING*
</t>
    </r>
    <r>
      <rPr>
        <sz val="9.0"/>
      </rPr>
      <t>Thinking of several choices, relevant information and predicting the consequences</t>
    </r>
  </si>
  <si>
    <t>*Adapted from Intel Education (2010). Teach Elements. Assessment in 21st Century Classrooms. Available at: https://educate.intel.com/download/K12/elements/assess_html
.</t>
  </si>
  <si>
    <t>Finding
Relevant
Information</t>
  </si>
  <si>
    <t>The student cannot find
the information
they need to make
a decision</t>
  </si>
  <si>
    <t>With help, the student can usually find the
information they need to make a good decision</t>
  </si>
  <si>
    <t>The student knows how to find the information they need to make a
good decision</t>
  </si>
  <si>
    <t>The student knows several
strategies to find
the information
they need to make
a good decision.</t>
  </si>
  <si>
    <t xml:space="preserve">Creating
Options
</t>
  </si>
  <si>
    <t>The student usually can only think of one possible choice when they have to make
an important decision.</t>
  </si>
  <si>
    <t>With help, the student can think of more than one option when they make an important decision.</t>
  </si>
  <si>
    <t>The student thinks of more than one option when they have to make an important decision.</t>
  </si>
  <si>
    <t>The student thinks of several possible choices when an important decision must be made.</t>
  </si>
  <si>
    <t xml:space="preserve">Weighing
Options
</t>
  </si>
  <si>
    <t>The student usually makes important decisions quickly without thinking carefully about them.</t>
  </si>
  <si>
    <t>Unless someone reminds them, the student often makes decisions without thinking carefully about them.</t>
  </si>
  <si>
    <t xml:space="preserve">The student thinks carefully about all their choices before they make a decision.
</t>
  </si>
  <si>
    <t xml:space="preserve">The student uses a variety of reasoning strategies to weigh their options and choose the best one.
</t>
  </si>
  <si>
    <t>Predicting
Consequences</t>
  </si>
  <si>
    <t>The student does not think about the consequences of their decisions.</t>
  </si>
  <si>
    <t>The student has trouble
thinking about what the
consequences of their decisions
will be.</t>
  </si>
  <si>
    <t xml:space="preserve">The student thinks about the consequences of their decisions.
</t>
  </si>
  <si>
    <t xml:space="preserve">The student predicts the consequences of each of their decisions and thinks about the impact that these will have on others.
</t>
  </si>
  <si>
    <t>Communicating</t>
  </si>
  <si>
    <t>The student's explanations for their decisions are usually confusing and unclear.</t>
  </si>
  <si>
    <t>The student has difficulty
explaining the
reasons for their decisions.</t>
  </si>
  <si>
    <t>The student can thoroughly explain their decisions.</t>
  </si>
  <si>
    <t>The student can explain the reasons for their decisions carefully and in detail.</t>
  </si>
  <si>
    <r>
      <t xml:space="preserve">ABILITY TO COPE WITH CHANGE*
</t>
    </r>
    <r>
      <rPr>
        <sz val="9.0"/>
      </rPr>
      <t>Dealing with changes and uncertainty and adapting to new situations</t>
    </r>
  </si>
  <si>
    <t>* Adapted from Washington Office of Surintendent of Public Instruction. 21st Century Skills Standards Rubrics.</t>
  </si>
  <si>
    <t>Adapt to varied roles, job responsibilities, schedules and contexts</t>
  </si>
  <si>
    <t xml:space="preserve">The student attempts to adapt to varied roles, job responsibilities, schedules or contexts. </t>
  </si>
  <si>
    <t>The student attempts to adapt to varied roles, job responsibilities, schedules and contexts.</t>
  </si>
  <si>
    <t>The student adapts to varied roles, job responsibilities, schedules and contexts.</t>
  </si>
  <si>
    <t>The student adapts to varied roles, job responsibilities, schedules and contexts in a variety of conditions.</t>
  </si>
  <si>
    <t>Work in a climate of ambiguity and changing priorities</t>
  </si>
  <si>
    <t>The student attempts to work effectively in a climate of ambiguity and changing priorities.</t>
  </si>
  <si>
    <t>The student is aware of a climate of ambiguity and changing priorities and tries to cope with it.</t>
  </si>
  <si>
    <t>The student works effectively in a climate of ambiguity and changing priorities.</t>
  </si>
  <si>
    <t>The student works effectively in a climate of ambiguity and changing priorities in a variety of conditions.</t>
  </si>
  <si>
    <t>Incorporate feedback effectively</t>
  </si>
  <si>
    <t xml:space="preserve">The student attempts to incorporate feedback, but not effectively. </t>
  </si>
  <si>
    <t>The student attempts to incorporate feedback effectively.</t>
  </si>
  <si>
    <t>The student incorporates feedback effectively.</t>
  </si>
  <si>
    <t>The student incorporates feedback effectively in a variety of conditions.</t>
  </si>
  <si>
    <t>Deal positively with praise, setbacks and criticism</t>
  </si>
  <si>
    <t>The student attempts to deal positively with praise or setbacks and criticism.</t>
  </si>
  <si>
    <t>The student attempts to deal positively with praise, setbacks and criticism.</t>
  </si>
  <si>
    <t>The student deals positively with praise, setbacks and criticism.</t>
  </si>
  <si>
    <t>The student deals positively with praise, setbacks and criticism in a variety of conditions.</t>
  </si>
  <si>
    <t>Flexibility and adaptability</t>
  </si>
  <si>
    <t>The student attempts to understand, negotiate and balance diverse views and beliefs to reach workable solutions, but not in multi-cultural environments.</t>
  </si>
  <si>
    <t>The student attempts to understand, negotiate and balance diverse views and beliefs to reach workable solutions, particularly in multi-cultural environments.</t>
  </si>
  <si>
    <t>The student understands, negotiates and balances diverse views and beliefs to reach workable solutions, particularly in multi-cultural environments.</t>
  </si>
  <si>
    <t>The student understands, negotiates and balances diverse views and beliefs to reach workable solutions, particularly in multi-cultural environments in a variety of conditions.</t>
  </si>
  <si>
    <r>
      <t xml:space="preserve">CROSS CULTURAL AND DIVERSITY SKILL*
</t>
    </r>
    <r>
      <rPr>
        <sz val="9.0"/>
      </rPr>
      <t>Working with people of different ethnicities, religions, cultural backgrounds, genders, etc.</t>
    </r>
  </si>
  <si>
    <t xml:space="preserve">*Adapted from Association of American Colleges and Universities (AAC&amp;amp;U) (2009). Inquiry and analysis VALUE rubric. Intercultural knowledge and competence rubrics. </t>
  </si>
  <si>
    <t xml:space="preserve">
Cultural self- awareness</t>
  </si>
  <si>
    <t>The student shows minimal awareness of own cultural rules and biases (even those shared with own cultural group(s)) (e.g. uncomfortable identifying possible cultural differences with others).</t>
  </si>
  <si>
    <t>The student identifies own cultural rules and biases (e.g. with a strong preference for those rules shared with own cultural group and seeks the same in others).</t>
  </si>
  <si>
    <t>The student recognises new perspective sabout own cultural rules and biases (e.g. not looking for sameness; comfortable with the complexities that new perspectives offer).</t>
  </si>
  <si>
    <t>The student articulates insights into own cultural rules and biases (e.g. seeking complexity; aware of how their experiences have shaped these rules, and how to recognise and respond to cultural biases, resulting in a shift in self-description).</t>
  </si>
  <si>
    <t>Knowledge of cultural worldview frameworks</t>
  </si>
  <si>
    <t>The student demonstrates surface understanding of the complexity of elements important to members of another culture in relation to its history, values, politics, communication styles, economy, or beliefs and practices.</t>
  </si>
  <si>
    <t>The student demonstrates partial understanding of the complexity of elements important to members of another culture in relation to its history, values, politics, communication styles, economy, or beliefs and practices.</t>
  </si>
  <si>
    <t>The student demonstrates adequate understanding of the complexity of elements important to members of another culture in relation to its history, values, politics, communication styles, economy, or beliefs and practices.</t>
  </si>
  <si>
    <t>The student demonstrates sophisticated understanding of the complexity of elements important to members of another culture in relation to its history, values, politics, communication styles, economy, or beliefs and practices.</t>
  </si>
  <si>
    <t>Empathy</t>
  </si>
  <si>
    <t>The student views the experience of others but does so through own cultural worldview.</t>
  </si>
  <si>
    <t>The student identifies components of other cultural perspectives but responds in all situations with own worldview.</t>
  </si>
  <si>
    <t>The student recognises intellectual and emotional dimensions of more than one worldview and sometimes uses more than one worldview in interactions.</t>
  </si>
  <si>
    <t>The student interprets intercultural experience from the perspectives of own and more than one worldview and demonstrates ability to act in a supportive manner that recognises the feelings of another cultural group.</t>
  </si>
  <si>
    <t>Verbal and nonverbal communication</t>
  </si>
  <si>
    <t>The student has a minimal level of understanding of cultural differences in verbal and nonverbal communication; is unable to negotiate a shared understanding.</t>
  </si>
  <si>
    <t>The student identifies some cultural differences in verbal and nonverbal communication and is aware that misunderstandings can occur based on those differences but is still unable to negotiate a shared understanding.</t>
  </si>
  <si>
    <t>The student recognises and participates in cultural differences in verbal and nonverbal communication and begins to negotiate a shared understanding based on those differences.</t>
  </si>
  <si>
    <t>The student articulates a complex understanding of cultural differences in verbal and nonverbal communication (e.g., demonstrates understanding of the degree to which people use physical contact while communicating in different cultures or use
direct/ indirect and explicit/ implicit meanings) and is able to skillfully negotiate a shared understanding based on those differences.</t>
  </si>
  <si>
    <t>Openness</t>
  </si>
  <si>
    <t>The student is receptive to interacting with culturally different others. Has difficulty suspending any judgment in their interactions with culturally different others, but is unaware of own judgment.</t>
  </si>
  <si>
    <t>The student expresses openness to most, if not all, interactions with culturally different others. Has difficulty suspending any judgment in their interactions with culturally different others, and is aware of own judgment and expresses a willingness to change.</t>
  </si>
  <si>
    <t>The student begins to initiate and develop interactions with culturally different others. Begins to suspend judgment in valuing their interactions with culturally different others.</t>
  </si>
  <si>
    <t>The student initiates and develops interactions with culturally different others. Suspends judgment in valuing their interactions with culturally different others.</t>
  </si>
  <si>
    <r>
      <t xml:space="preserve">CONFLICT MANAGEMENT*
</t>
    </r>
    <r>
      <rPr>
        <sz val="9.0"/>
      </rPr>
      <t>Taking control of a conflict between two or more parties in an assertive way</t>
    </r>
  </si>
  <si>
    <t>*Adapted from the rubric of Trezona, Schatzy, Taylor (2012). MYP AOI warkshop. Singapure. *</t>
  </si>
  <si>
    <t>Listening carefully to others</t>
  </si>
  <si>
    <t xml:space="preserve">The student choses to speak or argue while others are talking </t>
  </si>
  <si>
    <t xml:space="preserve">The student listens only to peers and teachers that are sympathetic to their cause </t>
  </si>
  <si>
    <t xml:space="preserve">The student listens to all peers and teachers </t>
  </si>
  <si>
    <t>The student listens reflectively to peers and teachers</t>
  </si>
  <si>
    <t>Compromising and being fair</t>
  </si>
  <si>
    <t>The student refuses the point of view of the other party and seeks an outcome that is heavily biased on their own favour</t>
  </si>
  <si>
    <t>The student can paraphrase the point of view of others involved but seeks an outcome that is fairer to themselves</t>
  </si>
  <si>
    <t xml:space="preserve">Thes student recognises that the point of view of others has some validity and makes some attempt to seek a win-win outcome </t>
  </si>
  <si>
    <t>The student recognises disagreement and makes an active attempt to understand the point of view of others involved. The student actively seeks to find a just solution which may reach beyond those directly involved in the conflict</t>
  </si>
  <si>
    <t>Reacting reasonably to the situation</t>
  </si>
  <si>
    <t xml:space="preserve">The student chooses to disregard the feelings and needs of others involved and uses inappropriate verbal and/or body language </t>
  </si>
  <si>
    <t>The student demonstrates some respect to the ideas of others and tempers their verbal and/or body language</t>
  </si>
  <si>
    <t xml:space="preserve">The student shows some respect and empathy to the ideas and feelings of others and ends the conflict amicably </t>
  </si>
  <si>
    <t>The student shows respect and empathy to the ideas and feelings of others and advocates their point of view even if they don't agree</t>
  </si>
  <si>
    <t>Accepting responsibility appropriately</t>
  </si>
  <si>
    <t>The student doesn't acknowledge their role in the cause of the conflict</t>
  </si>
  <si>
    <t>The student acknowledges their role in the conflict</t>
  </si>
  <si>
    <t>The student admits and accepts some personal role in the conflict and offers some resolution</t>
  </si>
  <si>
    <t xml:space="preserve">The student fully admits and accepts personal role in the conflict and offers and follows through on appropriate resolution  </t>
  </si>
  <si>
    <r>
      <t xml:space="preserve">STRESS MANAGEMENT
</t>
    </r>
    <r>
      <rPr>
        <sz val="9.0"/>
      </rPr>
      <t>Showing endurance in complicated or stressful situations, workloads while maintaining the same quality level in the tasks accomplished (Haselberger et al., 2012)</t>
    </r>
  </si>
  <si>
    <t xml:space="preserve">Adapted from The Mehrit Centre (2017), available at: https://self-reg.ca/toolkit2017 </t>
  </si>
  <si>
    <t>Managing Emotions</t>
  </si>
  <si>
    <t>The student freezes in pressured situations, is erratic in their approach to working, their moods are unmanageable, they always pass on their stress to their team, they fail to approach deadlines calmly, and are reluctant to suggestions for improvement.</t>
  </si>
  <si>
    <t>SKILL</t>
  </si>
  <si>
    <t>The student struggles in pressured situations, is inconsistent in their approach to working, their moods are unpredictable, they often pass on their stress to their team, they struggle to approach deadlines calmly, and are often resistant to suggestions for improvement.</t>
  </si>
  <si>
    <t>The student sometimes acts calmly in pressured situations, often takes a consistent approach to working, their moods are usually predictable, they rarely pass on their stress to their team, they tend to approach deadlines calmly and welcome suggestions for improvement.</t>
  </si>
  <si>
    <t>The student always acts calmly in pressured situations, takes a consistent approach to working, their moods are predictable, they don't pass on their stress to their team, they approach deadlines calmly and welcome suggestions for improvement.</t>
  </si>
  <si>
    <t>Organising time and equipment</t>
  </si>
  <si>
    <t>Goals are rarely set nor deadlines met. Student is unable to assess what equipment they will need for learning and generally doesn’t have it ready. Help in this area is rejected.</t>
  </si>
  <si>
    <t xml:space="preserve">Goals are set and deadlines met when student has extensive help. They also need halp in assessing what equipment will be needed for learning but usually tries to get it ready themselves. </t>
  </si>
  <si>
    <t xml:space="preserve">Goals are sometimes set and deadlines usually met but with a degree of self-inflicted stress. Student is usually able to assess what equipment will be needed for learning and tries to have it ready. </t>
  </si>
  <si>
    <t xml:space="preserve">Goals are set and deadlines constantly met without self-inflicted undue stress to the student. The student is able to assess what equipment will be needed for learning and has it ready. </t>
  </si>
  <si>
    <t>Taking Responsible Risks</t>
  </si>
  <si>
    <t xml:space="preserve">The student is only able to make the most of opportunities and challenge themselves when strongly supported. With help they can also work through their fear of failure. Risks are appropriate because they have been considered largely by the helper. </t>
  </si>
  <si>
    <t xml:space="preserve">The students makes the most of opportunities, intellectual, emotional and physical, working to challenge themselves and extend their own abilities. They accept the risk of failure as a normal part of the growth process. Risks taken are appropriate and consequences considered. </t>
  </si>
  <si>
    <t>Managing Impulsivity</t>
  </si>
  <si>
    <t>The student operates on the first idea that comes to mind without considering alternatives or consequences. They may start something before they know what’s required or make immediate value judgments before fully understanding a situation. They are unaware of or unconcerned about the impact their actions may have on others. Help in this area is rejected.</t>
  </si>
  <si>
    <t xml:space="preserve">The student wants to establish goals, clarify directions, withhold judgments, consider alternatives and reflect and is able to do some of these things but only with strong support. They also need and want help in managing their behaviour and considering its impact on others. </t>
  </si>
  <si>
    <t xml:space="preserve">The student attempts to establish goals, clarify directions, withhold value judgments, consider alternatives and reflect, achieving success in some of these areas but not all. They are aware of the impact their behavior makes on others but this awareness does not always translate into action. </t>
  </si>
  <si>
    <t>The student is deliberate both in their learning and behaviour. They establish goals, strive to clarify directions, withhold value judgments about things they don’t fully understand, consider alternatives and reflect, weighing the impact of their decisions on themselves and others.</t>
  </si>
  <si>
    <t xml:space="preserve">Persistence </t>
  </si>
  <si>
    <t xml:space="preserve">The student gives up when the answer is not immediately known, sometimes getting angry or upset. They may submit any answer to get the task over with as soon as possible. Help in this area is rejected. </t>
  </si>
  <si>
    <t xml:space="preserve">The student is only able to complete task when strongly supported and helped. Strategies devised and applied are the result of the student and the helper together. </t>
  </si>
  <si>
    <t xml:space="preserve">The student generally completes task but applies only a limited range of strategies, eventually settling for one rather than continuing to indefinitely evaluate and refine. </t>
  </si>
  <si>
    <t>The student sticks with a task until it is completed, applying a range of strategies and evaluating as they go. They recognise when one approach must be rejected and another employed.</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</si>
</sst>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b/>
      <sz val="16.0"/>
      <color rgb="FF000000"/>
      <name val="Arial"/>
    </font>
    <font>
      <sz val="9.0"/>
      <color rgb="FF000000"/>
      <name val="Arial"/>
    </font>
    <font>
      <i/>
      <sz val="9.0"/>
      <color rgb="FF000000"/>
      <name val="Arial"/>
    </font>
    <font/>
    <font>
      <i/>
      <sz val="10.0"/>
      <color rgb="FF000000"/>
      <name val="Arial"/>
    </font>
    <font>
      <sz val="11.0"/>
      <color theme="1"/>
      <name val="Arial"/>
    </font>
    <font>
      <b/>
      <sz val="9.0"/>
      <color rgb="FFFFFFFF"/>
      <name val="Arial"/>
    </font>
    <font>
      <b/>
      <sz val="9.0"/>
      <color rgb="FF000000"/>
      <name val="Arial"/>
    </font>
    <font>
      <sz val="9.0"/>
      <color rgb="FF3C4043"/>
      <name val="Arial"/>
    </font>
    <font>
      <sz val="10.0"/>
      <color rgb="FFFF0000"/>
      <name val="Arial"/>
    </font>
    <font>
      <sz val="11.0"/>
      <color rgb="FF000000"/>
      <name val="Arial"/>
    </font>
    <font>
      <b/>
      <sz val="9.0"/>
      <color theme="1"/>
      <name val="Arial"/>
    </font>
    <font>
      <b/>
      <sz val="9.0"/>
      <color rgb="FFEEECE1"/>
      <name val="Arial"/>
    </font>
    <font>
      <sz val="9.0"/>
      <color theme="1"/>
      <name val="Arial"/>
    </font>
    <font>
      <sz val="9.0"/>
      <color rgb="FF808080"/>
      <name val="Arial"/>
    </font>
  </fonts>
  <fills count="14">
    <fill>
      <patternFill patternType="none"/>
    </fill>
    <fill>
      <patternFill patternType="lightGray"/>
    </fill>
    <fill>
      <patternFill patternType="solid">
        <fgColor rgb="FF756D48"/>
        <bgColor rgb="FF756D48"/>
      </patternFill>
    </fill>
    <fill>
      <patternFill patternType="solid">
        <fgColor rgb="FFCCCCCC"/>
        <bgColor rgb="FFCCCCCC"/>
      </patternFill>
    </fill>
    <fill>
      <patternFill patternType="solid">
        <fgColor rgb="FFE4E4E4"/>
        <bgColor rgb="FFE4E4E4"/>
      </patternFill>
    </fill>
    <fill>
      <patternFill patternType="solid">
        <fgColor rgb="FFFFFF99"/>
        <bgColor rgb="FFFFFF99"/>
      </patternFill>
    </fill>
    <fill>
      <patternFill patternType="solid">
        <fgColor rgb="FFCFE2F3"/>
        <bgColor rgb="FFCFE2F3"/>
      </patternFill>
    </fill>
    <fill>
      <patternFill patternType="solid">
        <fgColor rgb="FFFFFFCC"/>
        <bgColor rgb="FFFFFFCC"/>
      </patternFill>
    </fill>
    <fill>
      <patternFill patternType="solid">
        <fgColor rgb="FFFFFFFF"/>
        <bgColor rgb="FFFFFFFF"/>
      </patternFill>
    </fill>
    <fill>
      <patternFill patternType="solid">
        <fgColor rgb="FFCFF9A5"/>
        <bgColor rgb="FFCFF9A5"/>
      </patternFill>
    </fill>
    <fill>
      <patternFill patternType="solid">
        <fgColor rgb="FFABF55E"/>
        <bgColor rgb="FFABF55E"/>
      </patternFill>
    </fill>
    <fill>
      <patternFill patternType="solid">
        <fgColor rgb="FFD9D9D9"/>
        <bgColor rgb="FFD9D9D9"/>
      </patternFill>
    </fill>
    <fill>
      <patternFill patternType="solid">
        <fgColor rgb="FF92D050"/>
        <bgColor rgb="FF92D050"/>
      </patternFill>
    </fill>
    <fill>
      <patternFill patternType="solid">
        <fgColor rgb="FFEFEFEF"/>
        <bgColor rgb="FFEFEFEF"/>
      </patternFill>
    </fill>
  </fills>
  <borders count="21">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bottom/>
    </border>
    <border>
      <left/>
      <right style="hair">
        <color rgb="FF000000"/>
      </right>
      <top/>
      <bottom/>
    </border>
    <border>
      <right style="hair">
        <color rgb="FF000000"/>
      </right>
    </border>
    <border>
      <left/>
      <right/>
      <bottom/>
    </border>
    <border>
      <left/>
      <right/>
      <top/>
      <bottom style="hair">
        <color rgb="FF000000"/>
      </bottom>
    </border>
    <border>
      <left/>
      <right style="hair">
        <color rgb="FF000000"/>
      </right>
      <top/>
      <bottom style="hair">
        <color rgb="FF000000"/>
      </bottom>
    </border>
    <border>
      <bottom/>
    </border>
    <border>
      <bottom style="thin">
        <color rgb="FF000000"/>
      </bottom>
    </border>
    <border>
      <right style="thin">
        <color rgb="FF000000"/>
      </right>
    </border>
    <border>
      <left/>
      <right style="thin">
        <color rgb="FF000000"/>
      </right>
      <top/>
      <bottom style="thin">
        <color rgb="FF000000"/>
      </bottom>
    </border>
    <border>
      <right style="thin">
        <color rgb="FF000000"/>
      </right>
      <bottom style="thin">
        <color rgb="FF000000"/>
      </bottom>
    </border>
    <border>
      <right/>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border>
    <border>
      <left style="thin">
        <color rgb="FF000000"/>
      </left>
      <right style="thin">
        <color rgb="FF000000"/>
      </right>
      <bottom style="thin">
        <color rgb="FF000000"/>
      </bottom>
    </border>
    <border>
      <right/>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0" fillId="0" fontId="1" numFmtId="0" xfId="0" applyAlignment="1" applyFont="1">
      <alignment horizontal="center" shrinkToFit="0" vertical="top" wrapText="1"/>
    </xf>
    <xf borderId="0" fillId="0" fontId="1" numFmtId="0" xfId="0" applyAlignment="1" applyFont="1">
      <alignment shrinkToFit="0" vertical="top" wrapText="0"/>
    </xf>
    <xf borderId="0" fillId="0" fontId="2" numFmtId="0" xfId="0" applyAlignment="1" applyFont="1">
      <alignment horizontal="left" shrinkToFit="0" vertical="top" wrapText="1"/>
    </xf>
    <xf borderId="0" fillId="0" fontId="2" numFmtId="0" xfId="0" applyAlignment="1" applyFont="1">
      <alignment shrinkToFit="0" vertical="top" wrapText="1"/>
    </xf>
    <xf borderId="1" fillId="0" fontId="3" numFmtId="0" xfId="0" applyAlignment="1" applyBorder="1" applyFont="1">
      <alignment horizontal="left" shrinkToFit="0" vertical="top" wrapText="1"/>
    </xf>
    <xf borderId="2" fillId="0" fontId="4" numFmtId="0" xfId="0" applyBorder="1" applyFont="1"/>
    <xf borderId="3" fillId="0" fontId="4" numFmtId="0" xfId="0" applyBorder="1" applyFont="1"/>
    <xf borderId="0" fillId="0" fontId="5" numFmtId="0" xfId="0" applyAlignment="1" applyFont="1">
      <alignment horizontal="left" shrinkToFit="0" vertical="bottom" wrapText="0"/>
    </xf>
    <xf borderId="0" fillId="0" fontId="6" numFmtId="0" xfId="0" applyAlignment="1" applyFont="1">
      <alignment shrinkToFit="0" vertical="top" wrapText="0"/>
    </xf>
    <xf borderId="0" fillId="0" fontId="6" numFmtId="0" xfId="0" applyAlignment="1" applyFont="1">
      <alignment horizontal="center" shrinkToFit="0" vertical="top" wrapText="0"/>
    </xf>
    <xf borderId="4" fillId="2" fontId="7" numFmtId="0" xfId="0" applyAlignment="1" applyBorder="1" applyFill="1" applyFont="1">
      <alignment horizontal="center" shrinkToFit="0" vertical="top" wrapText="1"/>
    </xf>
    <xf borderId="5" fillId="2" fontId="7" numFmtId="0" xfId="0" applyAlignment="1" applyBorder="1" applyFont="1">
      <alignment horizontal="center" shrinkToFit="0" vertical="top" wrapText="1"/>
    </xf>
    <xf borderId="4" fillId="3" fontId="8" numFmtId="0" xfId="0" applyAlignment="1" applyBorder="1" applyFill="1" applyFont="1">
      <alignment shrinkToFit="0" vertical="top" wrapText="0"/>
    </xf>
    <xf borderId="4" fillId="3" fontId="8" numFmtId="0" xfId="0" applyAlignment="1" applyBorder="1" applyFont="1">
      <alignment shrinkToFit="0" vertical="top" wrapText="1"/>
    </xf>
    <xf borderId="4" fillId="4" fontId="8" numFmtId="0" xfId="0" applyAlignment="1" applyBorder="1" applyFill="1" applyFont="1">
      <alignment horizontal="center" shrinkToFit="0" vertical="top" wrapText="1"/>
    </xf>
    <xf borderId="4" fillId="3" fontId="6" numFmtId="0" xfId="0" applyAlignment="1" applyBorder="1" applyFont="1">
      <alignment shrinkToFit="0" vertical="top" wrapText="0"/>
    </xf>
    <xf borderId="5" fillId="3" fontId="6" numFmtId="0" xfId="0" applyAlignment="1" applyBorder="1" applyFont="1">
      <alignment shrinkToFit="0" vertical="top" wrapText="0"/>
    </xf>
    <xf borderId="4" fillId="5" fontId="2" numFmtId="0" xfId="0" applyAlignment="1" applyBorder="1" applyFill="1" applyFont="1">
      <alignment shrinkToFit="0" vertical="top" wrapText="1"/>
    </xf>
    <xf borderId="4" fillId="5" fontId="2" numFmtId="0" xfId="0" applyAlignment="1" applyBorder="1" applyFont="1">
      <alignment readingOrder="0" shrinkToFit="0" vertical="top" wrapText="1"/>
    </xf>
    <xf borderId="4" fillId="6" fontId="2" numFmtId="0" xfId="0" applyAlignment="1" applyBorder="1" applyFill="1" applyFont="1">
      <alignment horizontal="center" shrinkToFit="0" vertical="top" wrapText="1"/>
    </xf>
    <xf borderId="0" fillId="6" fontId="2" numFmtId="0" xfId="0" applyAlignment="1" applyFont="1">
      <alignment horizontal="right" shrinkToFit="0" vertical="top" wrapText="1"/>
    </xf>
    <xf borderId="6" fillId="6" fontId="2" numFmtId="0" xfId="0" applyAlignment="1" applyBorder="1" applyFont="1">
      <alignment horizontal="right" shrinkToFit="0" vertical="top" wrapText="1"/>
    </xf>
    <xf borderId="0" fillId="0" fontId="2" numFmtId="0" xfId="0" applyAlignment="1" applyFont="1">
      <alignment horizontal="right" shrinkToFit="0" vertical="top" wrapText="1"/>
    </xf>
    <xf borderId="7" fillId="5" fontId="2" numFmtId="0" xfId="0" applyAlignment="1" applyBorder="1" applyFont="1">
      <alignment shrinkToFit="0" vertical="top" wrapText="1"/>
    </xf>
    <xf borderId="7" fillId="6" fontId="2" numFmtId="0" xfId="0" applyAlignment="1" applyBorder="1" applyFont="1">
      <alignment horizontal="center" shrinkToFit="0" vertical="top" wrapText="1"/>
    </xf>
    <xf borderId="4" fillId="7" fontId="2" numFmtId="0" xfId="0" applyAlignment="1" applyBorder="1" applyFill="1" applyFont="1">
      <alignment horizontal="center" shrinkToFit="0" vertical="top" wrapText="1"/>
    </xf>
    <xf borderId="8" fillId="5" fontId="8" numFmtId="0" xfId="0" applyAlignment="1" applyBorder="1" applyFont="1">
      <alignment horizontal="right" shrinkToFit="0" vertical="top" wrapText="1"/>
    </xf>
    <xf borderId="9" fillId="5" fontId="8" numFmtId="0" xfId="0" applyAlignment="1" applyBorder="1" applyFont="1">
      <alignment horizontal="right" shrinkToFit="0" vertical="top" wrapText="1"/>
    </xf>
    <xf borderId="10" fillId="8" fontId="2" numFmtId="0" xfId="0" applyAlignment="1" applyBorder="1" applyFill="1" applyFont="1">
      <alignment horizontal="center" shrinkToFit="0" vertical="top" wrapText="1"/>
    </xf>
    <xf borderId="10" fillId="8" fontId="2" numFmtId="0" xfId="0" applyAlignment="1" applyBorder="1" applyFont="1">
      <alignment shrinkToFit="0" vertical="top" wrapText="1"/>
    </xf>
    <xf borderId="4" fillId="9" fontId="6" numFmtId="0" xfId="0" applyAlignment="1" applyBorder="1" applyFill="1" applyFont="1">
      <alignment shrinkToFit="0" vertical="top" wrapText="0"/>
    </xf>
    <xf borderId="4" fillId="9" fontId="6" numFmtId="0" xfId="0" applyAlignment="1" applyBorder="1" applyFont="1">
      <alignment horizontal="center" shrinkToFit="0" vertical="top" wrapText="0"/>
    </xf>
    <xf borderId="4" fillId="10" fontId="2" numFmtId="0" xfId="0" applyAlignment="1" applyBorder="1" applyFill="1" applyFont="1">
      <alignment horizontal="right" shrinkToFit="0" vertical="top" wrapText="1"/>
    </xf>
    <xf borderId="5" fillId="10" fontId="2" numFmtId="0" xfId="0" applyAlignment="1" applyBorder="1" applyFont="1">
      <alignment horizontal="right" shrinkToFit="0" vertical="top" wrapText="1"/>
    </xf>
    <xf borderId="0" fillId="8" fontId="9" numFmtId="0" xfId="0" applyAlignment="1" applyFont="1">
      <alignment horizontal="left" readingOrder="0" shrinkToFit="0" vertical="top" wrapText="0"/>
    </xf>
    <xf borderId="0" fillId="0" fontId="10" numFmtId="0" xfId="0" applyAlignment="1" applyFont="1">
      <alignment horizontal="left" shrinkToFit="0" vertical="top" wrapText="1"/>
    </xf>
    <xf borderId="0" fillId="0" fontId="11" numFmtId="0" xfId="0" applyAlignment="1" applyFont="1">
      <alignment horizontal="center" shrinkToFit="0" vertical="bottom" wrapText="0"/>
    </xf>
    <xf borderId="11" fillId="0" fontId="6" numFmtId="0" xfId="0" applyAlignment="1" applyBorder="1" applyFont="1">
      <alignment shrinkToFit="0" vertical="top" wrapText="0"/>
    </xf>
    <xf borderId="11" fillId="0" fontId="6" numFmtId="0" xfId="0" applyAlignment="1" applyBorder="1" applyFont="1">
      <alignment shrinkToFit="0" vertical="bottom" wrapText="0"/>
    </xf>
    <xf borderId="0" fillId="0" fontId="6" numFmtId="0" xfId="0" applyAlignment="1" applyFont="1">
      <alignment shrinkToFit="0" vertical="bottom" wrapText="0"/>
    </xf>
    <xf borderId="12" fillId="0" fontId="6" numFmtId="0" xfId="0" applyAlignment="1" applyBorder="1" applyFont="1">
      <alignment shrinkToFit="0" vertical="top" wrapText="0"/>
    </xf>
    <xf borderId="13" fillId="11" fontId="12" numFmtId="0" xfId="0" applyAlignment="1" applyBorder="1" applyFill="1" applyFont="1">
      <alignment horizontal="center" shrinkToFit="0" vertical="bottom" wrapText="0"/>
    </xf>
    <xf borderId="0" fillId="0" fontId="13" numFmtId="0" xfId="0" applyAlignment="1" applyFont="1">
      <alignment shrinkToFit="0" vertical="bottom" wrapText="0"/>
    </xf>
    <xf borderId="14" fillId="0" fontId="14" numFmtId="0" xfId="0" applyAlignment="1" applyBorder="1" applyFont="1">
      <alignment horizontal="center" shrinkToFit="0" vertical="bottom" wrapText="0"/>
    </xf>
    <xf borderId="0" fillId="0" fontId="13" numFmtId="0" xfId="0" applyAlignment="1" applyFont="1">
      <alignment horizontal="center" shrinkToFit="0" vertical="bottom" wrapText="0"/>
    </xf>
    <xf borderId="13" fillId="12" fontId="14" numFmtId="0" xfId="0" applyAlignment="1" applyBorder="1" applyFill="1" applyFont="1">
      <alignment horizontal="center" shrinkToFit="0" vertical="bottom" wrapText="0"/>
    </xf>
    <xf borderId="0" fillId="0" fontId="14" numFmtId="0" xfId="0" applyAlignment="1" applyFont="1">
      <alignment shrinkToFit="0" vertical="top" wrapText="0"/>
    </xf>
    <xf borderId="0" fillId="0" fontId="8" numFmtId="0" xfId="0" applyAlignment="1" applyFont="1">
      <alignment shrinkToFit="0" vertical="top" wrapText="1"/>
    </xf>
    <xf borderId="0" fillId="0" fontId="6" numFmtId="0" xfId="0" applyAlignment="1" applyFont="1">
      <alignment horizontal="center" shrinkToFit="0" vertical="bottom" wrapText="0"/>
    </xf>
    <xf borderId="0" fillId="0" fontId="0" numFmtId="0" xfId="0" applyAlignment="1" applyFont="1">
      <alignment horizontal="center" shrinkToFit="0" vertical="bottom" wrapText="0"/>
    </xf>
    <xf borderId="0" fillId="13" fontId="1" numFmtId="0" xfId="0" applyAlignment="1" applyFill="1" applyFont="1">
      <alignment shrinkToFit="0" vertical="top" wrapText="1"/>
    </xf>
    <xf borderId="0" fillId="8" fontId="9" numFmtId="0" xfId="0" applyAlignment="1" applyFont="1">
      <alignment horizontal="left" shrinkToFit="0" vertical="top" wrapText="0"/>
    </xf>
    <xf borderId="0" fillId="13" fontId="1" numFmtId="0" xfId="0" applyAlignment="1" applyFont="1">
      <alignment horizontal="left" shrinkToFit="0" vertical="top" wrapText="1"/>
    </xf>
    <xf borderId="0" fillId="0" fontId="14" numFmtId="0" xfId="0" applyAlignment="1" applyFont="1">
      <alignment shrinkToFit="0" vertical="top" wrapText="1"/>
    </xf>
    <xf borderId="0" fillId="13" fontId="1" numFmtId="0" xfId="0" applyAlignment="1" applyFont="1">
      <alignment horizontal="left" shrinkToFit="0" vertical="top" wrapText="0"/>
    </xf>
    <xf borderId="15" fillId="5" fontId="2" numFmtId="0" xfId="0" applyAlignment="1" applyBorder="1" applyFont="1">
      <alignment shrinkToFit="0" vertical="top" wrapText="1"/>
    </xf>
    <xf borderId="16" fillId="0" fontId="2" numFmtId="0" xfId="0" applyAlignment="1" applyBorder="1" applyFont="1">
      <alignment shrinkToFit="0" vertical="top" wrapText="1"/>
    </xf>
    <xf borderId="17" fillId="0" fontId="14" numFmtId="0" xfId="0" applyAlignment="1" applyBorder="1" applyFont="1">
      <alignment shrinkToFit="0" vertical="top" wrapText="1"/>
    </xf>
    <xf borderId="18" fillId="5" fontId="2" numFmtId="0" xfId="0" applyAlignment="1" applyBorder="1" applyFont="1">
      <alignment shrinkToFit="0" vertical="top" wrapText="1"/>
    </xf>
    <xf borderId="19" fillId="0" fontId="2" numFmtId="0" xfId="0" applyAlignment="1" applyBorder="1" applyFont="1">
      <alignment shrinkToFit="0" vertical="top" wrapText="1"/>
    </xf>
    <xf borderId="14" fillId="0" fontId="14" numFmtId="0" xfId="0" applyAlignment="1" applyBorder="1" applyFont="1">
      <alignment shrinkToFit="0" vertical="top" wrapText="1"/>
    </xf>
    <xf borderId="14" fillId="0" fontId="2" numFmtId="0" xfId="0" applyAlignment="1" applyBorder="1" applyFont="1">
      <alignment shrinkToFit="0" vertical="top" wrapText="1"/>
    </xf>
    <xf borderId="20" fillId="5" fontId="2" numFmtId="0" xfId="0" applyAlignment="1" applyBorder="1" applyFont="1">
      <alignment shrinkToFit="0" vertical="top" wrapText="1"/>
    </xf>
    <xf borderId="7" fillId="5" fontId="2" numFmtId="0" xfId="0" applyAlignment="1" applyBorder="1" applyFont="1">
      <alignment horizontal="left" shrinkToFit="0" vertical="top" wrapText="1"/>
    </xf>
    <xf borderId="0" fillId="0" fontId="15" numFmtId="0" xfId="0" applyAlignment="1" applyFont="1">
      <alignment shrinkToFit="0" vertical="top" wrapText="0"/>
    </xf>
    <xf borderId="1" fillId="8" fontId="3" numFmtId="0" xfId="0" applyAlignment="1" applyBorder="1" applyFont="1">
      <alignment horizontal="left" shrinkToFit="0" vertical="top" wrapText="1"/>
    </xf>
    <xf borderId="0" fillId="0" fontId="1" numFmtId="0" xfId="0" applyAlignment="1" applyFont="1">
      <alignment horizontal="left" shrinkToFit="0" vertical="top" wrapText="0"/>
    </xf>
    <xf borderId="0" fillId="0" fontId="5" numFmtId="0" xfId="0" applyAlignment="1" applyFont="1">
      <alignment horizontal="left" shrinkToFit="0" vertical="top" wrapText="0"/>
    </xf>
    <xf borderId="6" fillId="0" fontId="2" numFmtId="0" xfId="0" applyAlignment="1" applyBorder="1" applyFont="1">
      <alignment horizontal="right" shrinkToFit="0" vertical="top" wrapText="1"/>
    </xf>
  </cellXfs>
  <cellStyles count="1">
    <cellStyle xfId="0" name="Normal" builtinId="0"/>
  </cellStyles>
  <dxfs count="2">
    <dxf>
      <font/>
      <fill>
        <patternFill patternType="solid">
          <fgColor rgb="FFB7E1CD"/>
          <bgColor rgb="FFB7E1CD"/>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25</xdr:row>
      <xdr:rowOff>152400</xdr:rowOff>
    </xdr:from>
    <xdr:ext cx="1085850" cy="3810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25</xdr:row>
      <xdr:rowOff>152400</xdr:rowOff>
    </xdr:from>
    <xdr:ext cx="1143000" cy="400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26</xdr:row>
      <xdr:rowOff>152400</xdr:rowOff>
    </xdr:from>
    <xdr:ext cx="1143000" cy="400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26</xdr:row>
      <xdr:rowOff>152400</xdr:rowOff>
    </xdr:from>
    <xdr:ext cx="1143000" cy="400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25</xdr:row>
      <xdr:rowOff>152400</xdr:rowOff>
    </xdr:from>
    <xdr:ext cx="1171575" cy="4095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26</xdr:row>
      <xdr:rowOff>152400</xdr:rowOff>
    </xdr:from>
    <xdr:ext cx="1114425" cy="3905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26</xdr:row>
      <xdr:rowOff>152400</xdr:rowOff>
    </xdr:from>
    <xdr:ext cx="1133475" cy="400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27</xdr:row>
      <xdr:rowOff>152400</xdr:rowOff>
    </xdr:from>
    <xdr:ext cx="1143000" cy="400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25</xdr:row>
      <xdr:rowOff>152400</xdr:rowOff>
    </xdr:from>
    <xdr:ext cx="1114425" cy="3905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28</xdr:row>
      <xdr:rowOff>161925</xdr:rowOff>
    </xdr:from>
    <xdr:ext cx="1123950" cy="3905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25</xdr:row>
      <xdr:rowOff>152400</xdr:rowOff>
    </xdr:from>
    <xdr:ext cx="1114425" cy="3905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24</xdr:row>
      <xdr:rowOff>152400</xdr:rowOff>
    </xdr:from>
    <xdr:ext cx="1114425" cy="3905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27</xdr:row>
      <xdr:rowOff>161925</xdr:rowOff>
    </xdr:from>
    <xdr:ext cx="1143000" cy="400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25</xdr:row>
      <xdr:rowOff>152400</xdr:rowOff>
    </xdr:from>
    <xdr:ext cx="1171575" cy="4095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26</xdr:row>
      <xdr:rowOff>152400</xdr:rowOff>
    </xdr:from>
    <xdr:ext cx="1114425" cy="3905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25</xdr:row>
      <xdr:rowOff>152400</xdr:rowOff>
    </xdr:from>
    <xdr:ext cx="1143000" cy="400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18.0"/>
    <col customWidth="1" min="8" max="16" width="8.43"/>
    <col customWidth="1" min="17" max="27" width="9.43"/>
  </cols>
  <sheetData>
    <row r="1" ht="25.5" customHeight="1">
      <c r="A1" s="2" t="s">
        <v>1</v>
      </c>
      <c r="B1" s="2"/>
      <c r="C1" s="2"/>
      <c r="D1" s="3" t="s">
        <v>6</v>
      </c>
    </row>
    <row r="2" ht="15.75" customHeight="1">
      <c r="A2" s="5" t="s">
        <v>5</v>
      </c>
      <c r="B2" s="6"/>
      <c r="C2" s="6"/>
      <c r="D2" s="6"/>
      <c r="E2" s="6"/>
      <c r="F2" s="6"/>
      <c r="G2" s="7"/>
    </row>
    <row r="3" ht="15.75" customHeight="1">
      <c r="A3" s="8" t="s">
        <v>7</v>
      </c>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100</v>
      </c>
      <c r="C5" s="16"/>
      <c r="D5" s="16"/>
      <c r="E5" s="16"/>
      <c r="F5" s="16"/>
      <c r="G5" s="17"/>
      <c r="H5" s="9"/>
      <c r="I5" s="9"/>
      <c r="J5" s="9"/>
      <c r="K5" s="9"/>
      <c r="L5" s="9"/>
      <c r="M5" s="9"/>
      <c r="N5" s="9"/>
      <c r="O5" s="9"/>
      <c r="P5" s="9"/>
      <c r="Q5" s="9"/>
      <c r="R5" s="9"/>
      <c r="S5" s="9"/>
      <c r="T5" s="9"/>
      <c r="U5" s="9"/>
      <c r="V5" s="9"/>
      <c r="W5" s="9"/>
      <c r="X5" s="9"/>
      <c r="Y5" s="9"/>
      <c r="Z5" s="9"/>
      <c r="AA5" s="9"/>
    </row>
    <row r="6">
      <c r="A6" s="18" t="s">
        <v>35</v>
      </c>
      <c r="B6" s="20">
        <v>10.0</v>
      </c>
      <c r="C6" s="4" t="s">
        <v>39</v>
      </c>
      <c r="D6" s="4" t="s">
        <v>41</v>
      </c>
      <c r="E6" s="4" t="s">
        <v>43</v>
      </c>
      <c r="F6" s="4" t="s">
        <v>45</v>
      </c>
      <c r="G6" s="22">
        <v>4.0</v>
      </c>
      <c r="H6" s="23"/>
      <c r="I6" s="23"/>
      <c r="J6" s="23"/>
      <c r="K6" s="23"/>
      <c r="L6" s="23"/>
      <c r="M6" s="23"/>
      <c r="N6" s="23"/>
      <c r="O6" s="23"/>
      <c r="P6" s="23"/>
      <c r="Q6" s="23"/>
      <c r="R6" s="23"/>
      <c r="S6" s="23"/>
      <c r="T6" s="23"/>
      <c r="U6" s="23"/>
      <c r="V6" s="23"/>
      <c r="W6" s="23"/>
      <c r="X6" s="23"/>
      <c r="Y6" s="23"/>
      <c r="Z6" s="23"/>
      <c r="AA6" s="23"/>
    </row>
    <row r="7">
      <c r="A7" s="19" t="s">
        <v>50</v>
      </c>
      <c r="B7" s="20">
        <v>30.0</v>
      </c>
      <c r="C7" s="4" t="s">
        <v>51</v>
      </c>
      <c r="D7" s="4" t="s">
        <v>52</v>
      </c>
      <c r="E7" s="4" t="s">
        <v>53</v>
      </c>
      <c r="F7" s="4" t="s">
        <v>54</v>
      </c>
      <c r="G7" s="22">
        <v>4.0</v>
      </c>
      <c r="H7" s="23"/>
      <c r="I7" s="23"/>
      <c r="J7" s="23"/>
      <c r="K7" s="23"/>
      <c r="L7" s="23"/>
      <c r="M7" s="23"/>
      <c r="N7" s="23"/>
      <c r="O7" s="23"/>
      <c r="P7" s="23"/>
      <c r="Q7" s="23"/>
      <c r="R7" s="23"/>
      <c r="S7" s="23"/>
      <c r="T7" s="23"/>
      <c r="U7" s="23"/>
      <c r="V7" s="23"/>
      <c r="W7" s="23"/>
      <c r="X7" s="23"/>
      <c r="Y7" s="23"/>
      <c r="Z7" s="23"/>
      <c r="AA7" s="23"/>
    </row>
    <row r="8">
      <c r="A8" s="18" t="s">
        <v>60</v>
      </c>
      <c r="B8" s="20">
        <v>15.0</v>
      </c>
      <c r="C8" s="4" t="s">
        <v>62</v>
      </c>
      <c r="D8" s="4" t="s">
        <v>63</v>
      </c>
      <c r="E8" s="4" t="s">
        <v>64</v>
      </c>
      <c r="F8" s="4" t="s">
        <v>65</v>
      </c>
      <c r="G8" s="22">
        <v>4.0</v>
      </c>
      <c r="H8" s="23"/>
      <c r="I8" s="23"/>
      <c r="J8" s="23"/>
      <c r="K8" s="23"/>
      <c r="L8" s="23"/>
      <c r="M8" s="23"/>
      <c r="N8" s="23"/>
      <c r="O8" s="23"/>
      <c r="P8" s="23"/>
      <c r="Q8" s="23"/>
      <c r="R8" s="23"/>
      <c r="S8" s="23"/>
      <c r="T8" s="23"/>
      <c r="U8" s="23"/>
      <c r="V8" s="23"/>
      <c r="W8" s="23"/>
      <c r="X8" s="23"/>
      <c r="Y8" s="23"/>
      <c r="Z8" s="23"/>
      <c r="AA8" s="23"/>
    </row>
    <row r="9">
      <c r="A9" s="18" t="s">
        <v>73</v>
      </c>
      <c r="B9" s="20">
        <v>15.0</v>
      </c>
      <c r="C9" s="4" t="s">
        <v>75</v>
      </c>
      <c r="D9" s="4" t="s">
        <v>77</v>
      </c>
      <c r="E9" s="4" t="s">
        <v>78</v>
      </c>
      <c r="F9" s="4" t="s">
        <v>79</v>
      </c>
      <c r="G9" s="22">
        <v>4.0</v>
      </c>
      <c r="H9" s="23"/>
      <c r="I9" s="23"/>
      <c r="J9" s="23"/>
      <c r="K9" s="23"/>
      <c r="L9" s="23"/>
      <c r="M9" s="23"/>
      <c r="N9" s="23"/>
      <c r="O9" s="23"/>
      <c r="P9" s="23"/>
      <c r="Q9" s="23"/>
      <c r="R9" s="23"/>
      <c r="S9" s="23"/>
      <c r="T9" s="23"/>
      <c r="U9" s="23"/>
      <c r="V9" s="23"/>
      <c r="W9" s="23"/>
      <c r="X9" s="23"/>
      <c r="Y9" s="23"/>
      <c r="Z9" s="23"/>
      <c r="AA9" s="23"/>
    </row>
    <row r="10">
      <c r="A10" s="19" t="s">
        <v>80</v>
      </c>
      <c r="B10" s="20">
        <v>30.0</v>
      </c>
      <c r="C10" s="4" t="s">
        <v>82</v>
      </c>
      <c r="D10" s="4" t="s">
        <v>83</v>
      </c>
      <c r="E10" s="4" t="s">
        <v>85</v>
      </c>
      <c r="F10" s="4" t="s">
        <v>87</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100</v>
      </c>
      <c r="C11" s="26"/>
      <c r="D11" s="26"/>
      <c r="E11" s="26"/>
      <c r="F11" s="27" t="s">
        <v>105</v>
      </c>
      <c r="G11" s="28">
        <f>SUM(G6*B6/100,G7*B7/100,G8*B8/100,G9*B9/100,G10*B10/100)/4*10</f>
        <v>10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A</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4.25" customHeight="1">
      <c r="A13" s="35"/>
      <c r="B13" s="36"/>
      <c r="C13" s="36"/>
      <c r="D13" s="36"/>
      <c r="E13" s="36"/>
      <c r="F13" s="36"/>
      <c r="G13" s="37"/>
      <c r="H13" s="9"/>
      <c r="I13" s="9"/>
      <c r="J13" s="9"/>
      <c r="K13" s="9"/>
      <c r="L13" s="9"/>
      <c r="M13" s="9"/>
      <c r="N13" s="9"/>
      <c r="O13" s="9"/>
      <c r="P13" s="9"/>
      <c r="Q13" s="9"/>
      <c r="R13" s="9"/>
      <c r="S13" s="9"/>
      <c r="T13" s="9"/>
      <c r="U13" s="9"/>
      <c r="V13" s="9"/>
      <c r="W13" s="9"/>
      <c r="X13" s="9"/>
      <c r="Y13" s="9"/>
      <c r="Z13" s="9"/>
      <c r="AA13" s="9"/>
    </row>
    <row r="14" ht="15.75" customHeight="1">
      <c r="A14" s="36"/>
      <c r="B14" s="36"/>
      <c r="C14" s="36"/>
      <c r="D14" s="36"/>
      <c r="E14" s="36"/>
      <c r="F14" s="36"/>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D1:J1"/>
    <mergeCell ref="A2:G2"/>
    <mergeCell ref="A3:G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277</v>
      </c>
    </row>
    <row r="2" ht="15.75" customHeight="1">
      <c r="A2" s="5" t="s">
        <v>278</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c r="A6" s="18" t="s">
        <v>279</v>
      </c>
      <c r="B6" s="20"/>
      <c r="C6" s="4" t="s">
        <v>280</v>
      </c>
      <c r="D6" s="54" t="s">
        <v>281</v>
      </c>
      <c r="E6" s="4" t="s">
        <v>282</v>
      </c>
      <c r="F6" s="4" t="s">
        <v>283</v>
      </c>
      <c r="G6" s="22">
        <v>4.0</v>
      </c>
      <c r="H6" s="23"/>
      <c r="I6" s="23"/>
      <c r="J6" s="23"/>
      <c r="K6" s="23"/>
      <c r="L6" s="23"/>
      <c r="M6" s="23"/>
      <c r="N6" s="23"/>
      <c r="O6" s="23"/>
      <c r="P6" s="23"/>
      <c r="Q6" s="23"/>
      <c r="R6" s="23"/>
      <c r="S6" s="23"/>
      <c r="T6" s="23"/>
      <c r="U6" s="23"/>
      <c r="V6" s="23"/>
      <c r="W6" s="23"/>
      <c r="X6" s="23"/>
      <c r="Y6" s="23"/>
      <c r="Z6" s="23"/>
      <c r="AA6" s="23"/>
    </row>
    <row r="7">
      <c r="A7" s="24" t="s">
        <v>284</v>
      </c>
      <c r="B7" s="20"/>
      <c r="C7" s="4" t="s">
        <v>285</v>
      </c>
      <c r="D7" s="4" t="s">
        <v>286</v>
      </c>
      <c r="E7" s="4" t="s">
        <v>287</v>
      </c>
      <c r="F7" s="4" t="s">
        <v>288</v>
      </c>
      <c r="G7" s="22">
        <v>4.0</v>
      </c>
      <c r="H7" s="23"/>
      <c r="I7" s="23"/>
      <c r="J7" s="23"/>
      <c r="K7" s="23"/>
      <c r="L7" s="23"/>
      <c r="M7" s="23"/>
      <c r="N7" s="23"/>
      <c r="O7" s="23"/>
      <c r="P7" s="23"/>
      <c r="Q7" s="23"/>
      <c r="R7" s="23"/>
      <c r="S7" s="23"/>
      <c r="T7" s="23"/>
      <c r="U7" s="23"/>
      <c r="V7" s="23"/>
      <c r="W7" s="23"/>
      <c r="X7" s="23"/>
      <c r="Y7" s="23"/>
      <c r="Z7" s="23"/>
      <c r="AA7" s="23"/>
    </row>
    <row r="8">
      <c r="A8" s="24" t="s">
        <v>289</v>
      </c>
      <c r="B8" s="20"/>
      <c r="C8" s="4" t="s">
        <v>290</v>
      </c>
      <c r="D8" s="4" t="s">
        <v>291</v>
      </c>
      <c r="E8" s="4" t="s">
        <v>292</v>
      </c>
      <c r="F8" s="4" t="s">
        <v>293</v>
      </c>
      <c r="G8" s="22">
        <v>4.0</v>
      </c>
      <c r="H8" s="23"/>
      <c r="I8" s="23"/>
      <c r="J8" s="23"/>
      <c r="K8" s="23"/>
      <c r="L8" s="23"/>
      <c r="M8" s="23"/>
      <c r="N8" s="23"/>
      <c r="O8" s="23"/>
      <c r="P8" s="23"/>
      <c r="Q8" s="23"/>
      <c r="R8" s="23"/>
      <c r="S8" s="23"/>
      <c r="T8" s="23"/>
      <c r="U8" s="23"/>
      <c r="V8" s="23"/>
      <c r="W8" s="23"/>
      <c r="X8" s="23"/>
      <c r="Y8" s="23"/>
      <c r="Z8" s="23"/>
      <c r="AA8" s="23"/>
    </row>
    <row r="9">
      <c r="A9" s="24" t="s">
        <v>294</v>
      </c>
      <c r="B9" s="20"/>
      <c r="C9" s="4" t="s">
        <v>295</v>
      </c>
      <c r="D9" s="4" t="s">
        <v>296</v>
      </c>
      <c r="E9" s="4" t="s">
        <v>297</v>
      </c>
      <c r="F9" s="4" t="s">
        <v>298</v>
      </c>
      <c r="G9" s="22">
        <v>4.0</v>
      </c>
      <c r="H9" s="23"/>
      <c r="I9" s="23"/>
      <c r="J9" s="23"/>
      <c r="K9" s="23"/>
      <c r="L9" s="23"/>
      <c r="M9" s="23"/>
      <c r="N9" s="23"/>
      <c r="O9" s="23"/>
      <c r="P9" s="23"/>
      <c r="Q9" s="23"/>
      <c r="R9" s="23"/>
      <c r="S9" s="23"/>
      <c r="T9" s="23"/>
      <c r="U9" s="23"/>
      <c r="V9" s="23"/>
      <c r="W9" s="23"/>
      <c r="X9" s="23"/>
      <c r="Y9" s="23"/>
      <c r="Z9" s="23"/>
      <c r="AA9" s="23"/>
    </row>
    <row r="10">
      <c r="A10" s="24" t="s">
        <v>299</v>
      </c>
      <c r="B10" s="20"/>
      <c r="C10" s="4" t="s">
        <v>300</v>
      </c>
      <c r="D10" s="4" t="s">
        <v>301</v>
      </c>
      <c r="E10" s="4" t="s">
        <v>302</v>
      </c>
      <c r="F10" s="4" t="s">
        <v>303</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0</v>
      </c>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304</v>
      </c>
    </row>
    <row r="2">
      <c r="A2" s="66" t="s">
        <v>305</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c r="A6" s="18" t="s">
        <v>306</v>
      </c>
      <c r="B6" s="20"/>
      <c r="C6" s="4" t="s">
        <v>307</v>
      </c>
      <c r="D6" s="4" t="s">
        <v>308</v>
      </c>
      <c r="E6" s="4" t="s">
        <v>309</v>
      </c>
      <c r="F6" s="4" t="s">
        <v>310</v>
      </c>
      <c r="G6" s="22">
        <v>4.0</v>
      </c>
      <c r="H6" s="23"/>
      <c r="I6" s="23"/>
      <c r="J6" s="23"/>
      <c r="K6" s="23"/>
      <c r="L6" s="23"/>
      <c r="M6" s="23"/>
      <c r="N6" s="23"/>
      <c r="O6" s="23"/>
      <c r="P6" s="23"/>
      <c r="Q6" s="23"/>
      <c r="R6" s="23"/>
      <c r="S6" s="23"/>
      <c r="T6" s="23"/>
      <c r="U6" s="23"/>
      <c r="V6" s="23"/>
      <c r="W6" s="23"/>
      <c r="X6" s="23"/>
      <c r="Y6" s="23"/>
      <c r="Z6" s="23"/>
      <c r="AA6" s="23"/>
    </row>
    <row r="7">
      <c r="A7" s="24" t="s">
        <v>311</v>
      </c>
      <c r="B7" s="20"/>
      <c r="C7" s="4" t="s">
        <v>312</v>
      </c>
      <c r="D7" s="4" t="s">
        <v>313</v>
      </c>
      <c r="E7" s="4" t="s">
        <v>314</v>
      </c>
      <c r="F7" s="4" t="s">
        <v>315</v>
      </c>
      <c r="G7" s="22">
        <v>4.0</v>
      </c>
      <c r="H7" s="23"/>
      <c r="I7" s="23"/>
      <c r="J7" s="23"/>
      <c r="K7" s="23"/>
      <c r="L7" s="23"/>
      <c r="M7" s="23"/>
      <c r="N7" s="23"/>
      <c r="O7" s="23"/>
      <c r="P7" s="23"/>
      <c r="Q7" s="23"/>
      <c r="R7" s="23"/>
      <c r="S7" s="23"/>
      <c r="T7" s="23"/>
      <c r="U7" s="23"/>
      <c r="V7" s="23"/>
      <c r="W7" s="23"/>
      <c r="X7" s="23"/>
      <c r="Y7" s="23"/>
      <c r="Z7" s="23"/>
      <c r="AA7" s="23"/>
    </row>
    <row r="8">
      <c r="A8" s="24" t="s">
        <v>316</v>
      </c>
      <c r="B8" s="20"/>
      <c r="C8" s="4" t="s">
        <v>317</v>
      </c>
      <c r="D8" s="4" t="s">
        <v>318</v>
      </c>
      <c r="E8" s="4" t="s">
        <v>319</v>
      </c>
      <c r="F8" s="4" t="s">
        <v>320</v>
      </c>
      <c r="G8" s="22">
        <v>4.0</v>
      </c>
      <c r="H8" s="23"/>
      <c r="I8" s="23"/>
      <c r="J8" s="23"/>
      <c r="K8" s="23"/>
      <c r="L8" s="23"/>
      <c r="M8" s="23"/>
      <c r="N8" s="23"/>
      <c r="O8" s="23"/>
      <c r="P8" s="23"/>
      <c r="Q8" s="23"/>
      <c r="R8" s="23"/>
      <c r="S8" s="23"/>
      <c r="T8" s="23"/>
      <c r="U8" s="23"/>
      <c r="V8" s="23"/>
      <c r="W8" s="23"/>
      <c r="X8" s="23"/>
      <c r="Y8" s="23"/>
      <c r="Z8" s="23"/>
      <c r="AA8" s="23"/>
    </row>
    <row r="9">
      <c r="A9" s="24" t="s">
        <v>321</v>
      </c>
      <c r="B9" s="20"/>
      <c r="C9" s="4" t="s">
        <v>322</v>
      </c>
      <c r="D9" s="4" t="s">
        <v>323</v>
      </c>
      <c r="E9" s="4" t="s">
        <v>324</v>
      </c>
      <c r="F9" s="4" t="s">
        <v>325</v>
      </c>
      <c r="G9" s="22">
        <v>4.0</v>
      </c>
      <c r="H9" s="23"/>
      <c r="I9" s="23"/>
      <c r="J9" s="23"/>
      <c r="K9" s="23"/>
      <c r="L9" s="23"/>
      <c r="M9" s="23"/>
      <c r="N9" s="23"/>
      <c r="O9" s="23"/>
      <c r="P9" s="23"/>
      <c r="Q9" s="23"/>
      <c r="R9" s="23"/>
      <c r="S9" s="23"/>
      <c r="T9" s="23"/>
      <c r="U9" s="23"/>
      <c r="V9" s="23"/>
      <c r="W9" s="23"/>
      <c r="X9" s="23"/>
      <c r="Y9" s="23"/>
      <c r="Z9" s="23"/>
      <c r="AA9" s="23"/>
    </row>
    <row r="10">
      <c r="A10" s="24" t="s">
        <v>326</v>
      </c>
      <c r="B10" s="20"/>
      <c r="C10" s="4" t="s">
        <v>327</v>
      </c>
      <c r="D10" s="4" t="s">
        <v>328</v>
      </c>
      <c r="E10" s="4" t="s">
        <v>329</v>
      </c>
      <c r="F10" s="4" t="s">
        <v>330</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0</v>
      </c>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331</v>
      </c>
    </row>
    <row r="2" ht="15.75" customHeight="1">
      <c r="A2" s="5" t="s">
        <v>332</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c r="A6" s="18" t="s">
        <v>333</v>
      </c>
      <c r="B6" s="20"/>
      <c r="C6" s="4" t="s">
        <v>334</v>
      </c>
      <c r="D6" s="4" t="s">
        <v>335</v>
      </c>
      <c r="E6" s="4" t="s">
        <v>336</v>
      </c>
      <c r="F6" s="4" t="s">
        <v>337</v>
      </c>
      <c r="G6" s="22">
        <v>4.0</v>
      </c>
      <c r="H6" s="23"/>
      <c r="I6" s="23"/>
      <c r="J6" s="23"/>
      <c r="K6" s="23"/>
      <c r="L6" s="23"/>
      <c r="M6" s="23"/>
      <c r="N6" s="23"/>
      <c r="O6" s="23"/>
      <c r="P6" s="23"/>
      <c r="Q6" s="23"/>
      <c r="R6" s="23"/>
      <c r="S6" s="23"/>
      <c r="T6" s="23"/>
      <c r="U6" s="23"/>
      <c r="V6" s="23"/>
      <c r="W6" s="23"/>
      <c r="X6" s="23"/>
      <c r="Y6" s="23"/>
      <c r="Z6" s="23"/>
      <c r="AA6" s="23"/>
    </row>
    <row r="7">
      <c r="A7" s="24" t="s">
        <v>338</v>
      </c>
      <c r="B7" s="20"/>
      <c r="C7" s="4" t="s">
        <v>339</v>
      </c>
      <c r="D7" s="4" t="s">
        <v>340</v>
      </c>
      <c r="E7" s="4" t="s">
        <v>341</v>
      </c>
      <c r="F7" s="4" t="s">
        <v>342</v>
      </c>
      <c r="G7" s="22">
        <v>4.0</v>
      </c>
      <c r="H7" s="23"/>
      <c r="I7" s="23"/>
      <c r="J7" s="23"/>
      <c r="K7" s="23"/>
      <c r="L7" s="23"/>
      <c r="M7" s="23"/>
      <c r="N7" s="23"/>
      <c r="O7" s="23"/>
      <c r="P7" s="23"/>
      <c r="Q7" s="23"/>
      <c r="R7" s="23"/>
      <c r="S7" s="23"/>
      <c r="T7" s="23"/>
      <c r="U7" s="23"/>
      <c r="V7" s="23"/>
      <c r="W7" s="23"/>
      <c r="X7" s="23"/>
      <c r="Y7" s="23"/>
      <c r="Z7" s="23"/>
      <c r="AA7" s="23"/>
    </row>
    <row r="8">
      <c r="A8" s="24" t="s">
        <v>343</v>
      </c>
      <c r="B8" s="20"/>
      <c r="C8" s="4" t="s">
        <v>344</v>
      </c>
      <c r="D8" s="4" t="s">
        <v>345</v>
      </c>
      <c r="E8" s="4" t="s">
        <v>346</v>
      </c>
      <c r="F8" s="4" t="s">
        <v>347</v>
      </c>
      <c r="G8" s="22">
        <v>4.0</v>
      </c>
      <c r="H8" s="23"/>
      <c r="I8" s="23"/>
      <c r="J8" s="23"/>
      <c r="K8" s="23"/>
      <c r="L8" s="23"/>
      <c r="M8" s="23"/>
      <c r="N8" s="23"/>
      <c r="O8" s="23"/>
      <c r="P8" s="23"/>
      <c r="Q8" s="23"/>
      <c r="R8" s="23"/>
      <c r="S8" s="23"/>
      <c r="T8" s="23"/>
      <c r="U8" s="23"/>
      <c r="V8" s="23"/>
      <c r="W8" s="23"/>
      <c r="X8" s="23"/>
      <c r="Y8" s="23"/>
      <c r="Z8" s="23"/>
      <c r="AA8" s="23"/>
    </row>
    <row r="9">
      <c r="A9" s="24" t="s">
        <v>348</v>
      </c>
      <c r="B9" s="20"/>
      <c r="C9" s="4" t="s">
        <v>349</v>
      </c>
      <c r="D9" s="4" t="s">
        <v>350</v>
      </c>
      <c r="E9" s="4" t="s">
        <v>351</v>
      </c>
      <c r="F9" s="4" t="s">
        <v>352</v>
      </c>
      <c r="G9" s="22">
        <v>4.0</v>
      </c>
      <c r="H9" s="23"/>
      <c r="I9" s="23"/>
      <c r="J9" s="23"/>
      <c r="K9" s="23"/>
      <c r="L9" s="23"/>
      <c r="M9" s="23"/>
      <c r="N9" s="23"/>
      <c r="O9" s="23"/>
      <c r="P9" s="23"/>
      <c r="Q9" s="23"/>
      <c r="R9" s="23"/>
      <c r="S9" s="23"/>
      <c r="T9" s="23"/>
      <c r="U9" s="23"/>
      <c r="V9" s="23"/>
      <c r="W9" s="23"/>
      <c r="X9" s="23"/>
      <c r="Y9" s="23"/>
      <c r="Z9" s="23"/>
      <c r="AA9" s="23"/>
    </row>
    <row r="10">
      <c r="A10" s="24" t="s">
        <v>353</v>
      </c>
      <c r="B10" s="20"/>
      <c r="C10" s="4" t="s">
        <v>354</v>
      </c>
      <c r="D10" s="4" t="s">
        <v>355</v>
      </c>
      <c r="E10" s="4" t="s">
        <v>356</v>
      </c>
      <c r="F10" s="4" t="s">
        <v>357</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0</v>
      </c>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358</v>
      </c>
    </row>
    <row r="2" ht="15.75" customHeight="1">
      <c r="A2" s="66" t="s">
        <v>359</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c r="A6" s="18" t="s">
        <v>360</v>
      </c>
      <c r="B6" s="20"/>
      <c r="C6" s="4" t="s">
        <v>361</v>
      </c>
      <c r="D6" s="4" t="s">
        <v>362</v>
      </c>
      <c r="E6" s="4" t="s">
        <v>363</v>
      </c>
      <c r="F6" s="4" t="s">
        <v>364</v>
      </c>
      <c r="G6" s="22">
        <v>4.0</v>
      </c>
      <c r="H6" s="23"/>
      <c r="I6" s="23"/>
      <c r="J6" s="23"/>
      <c r="K6" s="23"/>
      <c r="L6" s="23"/>
      <c r="M6" s="23"/>
      <c r="N6" s="23"/>
      <c r="O6" s="23"/>
      <c r="P6" s="23"/>
      <c r="Q6" s="23"/>
      <c r="R6" s="23"/>
      <c r="S6" s="23"/>
      <c r="T6" s="23"/>
      <c r="U6" s="23"/>
      <c r="V6" s="23"/>
      <c r="W6" s="23"/>
      <c r="X6" s="23"/>
      <c r="Y6" s="23"/>
      <c r="Z6" s="23"/>
      <c r="AA6" s="23"/>
    </row>
    <row r="7">
      <c r="A7" s="24" t="s">
        <v>365</v>
      </c>
      <c r="B7" s="20"/>
      <c r="C7" s="4" t="s">
        <v>366</v>
      </c>
      <c r="D7" s="4" t="s">
        <v>367</v>
      </c>
      <c r="E7" s="4" t="s">
        <v>368</v>
      </c>
      <c r="F7" s="4" t="s">
        <v>369</v>
      </c>
      <c r="G7" s="22">
        <v>4.0</v>
      </c>
      <c r="H7" s="23"/>
      <c r="I7" s="23"/>
      <c r="J7" s="23"/>
      <c r="K7" s="23"/>
      <c r="L7" s="23"/>
      <c r="M7" s="23"/>
      <c r="N7" s="23"/>
      <c r="O7" s="23"/>
      <c r="P7" s="23"/>
      <c r="Q7" s="23"/>
      <c r="R7" s="23"/>
      <c r="S7" s="23"/>
      <c r="T7" s="23"/>
      <c r="U7" s="23"/>
      <c r="V7" s="23"/>
      <c r="W7" s="23"/>
      <c r="X7" s="23"/>
      <c r="Y7" s="23"/>
      <c r="Z7" s="23"/>
      <c r="AA7" s="23"/>
    </row>
    <row r="8">
      <c r="A8" s="24" t="s">
        <v>370</v>
      </c>
      <c r="B8" s="20"/>
      <c r="C8" s="4" t="s">
        <v>371</v>
      </c>
      <c r="D8" s="4" t="s">
        <v>372</v>
      </c>
      <c r="E8" s="4" t="s">
        <v>373</v>
      </c>
      <c r="F8" s="4" t="s">
        <v>374</v>
      </c>
      <c r="G8" s="22">
        <v>4.0</v>
      </c>
      <c r="H8" s="23"/>
      <c r="I8" s="23"/>
      <c r="J8" s="23"/>
      <c r="K8" s="23"/>
      <c r="L8" s="23"/>
      <c r="M8" s="23"/>
      <c r="N8" s="23"/>
      <c r="O8" s="23"/>
      <c r="P8" s="23"/>
      <c r="Q8" s="23"/>
      <c r="R8" s="23"/>
      <c r="S8" s="23"/>
      <c r="T8" s="23"/>
      <c r="U8" s="23"/>
      <c r="V8" s="23"/>
      <c r="W8" s="23"/>
      <c r="X8" s="23"/>
      <c r="Y8" s="23"/>
      <c r="Z8" s="23"/>
      <c r="AA8" s="23"/>
    </row>
    <row r="9">
      <c r="A9" s="24" t="s">
        <v>375</v>
      </c>
      <c r="B9" s="20"/>
      <c r="C9" s="4" t="s">
        <v>376</v>
      </c>
      <c r="D9" s="4" t="s">
        <v>377</v>
      </c>
      <c r="E9" s="4" t="s">
        <v>378</v>
      </c>
      <c r="F9" s="4" t="s">
        <v>379</v>
      </c>
      <c r="G9" s="22">
        <v>4.0</v>
      </c>
      <c r="H9" s="23"/>
      <c r="I9" s="23"/>
      <c r="J9" s="23"/>
      <c r="K9" s="23"/>
      <c r="L9" s="23"/>
      <c r="M9" s="23"/>
      <c r="N9" s="23"/>
      <c r="O9" s="23"/>
      <c r="P9" s="23"/>
      <c r="Q9" s="23"/>
      <c r="R9" s="23"/>
      <c r="S9" s="23"/>
      <c r="T9" s="23"/>
      <c r="U9" s="23"/>
      <c r="V9" s="23"/>
      <c r="W9" s="23"/>
      <c r="X9" s="23"/>
      <c r="Y9" s="23"/>
      <c r="Z9" s="23"/>
      <c r="AA9" s="23"/>
    </row>
    <row r="10">
      <c r="A10" s="24" t="s">
        <v>380</v>
      </c>
      <c r="B10" s="20"/>
      <c r="C10" s="4" t="s">
        <v>381</v>
      </c>
      <c r="D10" s="4" t="s">
        <v>382</v>
      </c>
      <c r="E10" s="4" t="s">
        <v>383</v>
      </c>
      <c r="F10" s="4" t="s">
        <v>384</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0</v>
      </c>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385</v>
      </c>
      <c r="B1" s="67"/>
      <c r="C1" s="67"/>
      <c r="D1" s="67"/>
      <c r="E1" s="67"/>
      <c r="F1" s="67"/>
      <c r="G1" s="67"/>
    </row>
    <row r="2" ht="15.75" customHeight="1">
      <c r="A2" s="66" t="s">
        <v>386</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SUM(B6:B9)</f>
        <v>0</v>
      </c>
      <c r="C5" s="16"/>
      <c r="D5" s="16"/>
      <c r="E5" s="16"/>
      <c r="F5" s="16"/>
      <c r="G5" s="17"/>
      <c r="H5" s="9"/>
      <c r="I5" s="9"/>
      <c r="J5" s="9"/>
      <c r="K5" s="9"/>
      <c r="L5" s="9"/>
      <c r="M5" s="9"/>
      <c r="N5" s="9"/>
      <c r="O5" s="9"/>
      <c r="P5" s="9"/>
      <c r="Q5" s="9"/>
      <c r="R5" s="9"/>
      <c r="S5" s="9"/>
      <c r="T5" s="9"/>
      <c r="U5" s="9"/>
      <c r="V5" s="9"/>
      <c r="W5" s="9"/>
      <c r="X5" s="9"/>
      <c r="Y5" s="9"/>
      <c r="Z5" s="9"/>
      <c r="AA5" s="9"/>
    </row>
    <row r="6">
      <c r="A6" s="18" t="s">
        <v>387</v>
      </c>
      <c r="B6" s="20"/>
      <c r="C6" s="4" t="s">
        <v>388</v>
      </c>
      <c r="D6" s="4" t="s">
        <v>389</v>
      </c>
      <c r="E6" s="4" t="s">
        <v>390</v>
      </c>
      <c r="F6" s="4" t="s">
        <v>391</v>
      </c>
      <c r="G6" s="22">
        <v>4.0</v>
      </c>
      <c r="H6" s="23"/>
      <c r="I6" s="23"/>
      <c r="J6" s="23"/>
      <c r="K6" s="23"/>
      <c r="L6" s="23"/>
      <c r="M6" s="23"/>
      <c r="N6" s="23"/>
      <c r="O6" s="23"/>
      <c r="P6" s="23"/>
      <c r="Q6" s="23"/>
      <c r="R6" s="23"/>
      <c r="S6" s="23"/>
      <c r="T6" s="23"/>
      <c r="U6" s="23"/>
      <c r="V6" s="23"/>
      <c r="W6" s="23"/>
      <c r="X6" s="23"/>
      <c r="Y6" s="23"/>
      <c r="Z6" s="23"/>
      <c r="AA6" s="23"/>
    </row>
    <row r="7">
      <c r="A7" s="24" t="s">
        <v>392</v>
      </c>
      <c r="B7" s="20"/>
      <c r="C7" s="4" t="s">
        <v>393</v>
      </c>
      <c r="D7" s="4" t="s">
        <v>394</v>
      </c>
      <c r="E7" s="4" t="s">
        <v>395</v>
      </c>
      <c r="F7" s="4" t="s">
        <v>396</v>
      </c>
      <c r="G7" s="22">
        <v>4.0</v>
      </c>
      <c r="H7" s="23"/>
      <c r="I7" s="23"/>
      <c r="J7" s="23"/>
      <c r="K7" s="23"/>
      <c r="L7" s="23"/>
      <c r="M7" s="23"/>
      <c r="N7" s="23"/>
      <c r="O7" s="23"/>
      <c r="P7" s="23"/>
      <c r="Q7" s="23"/>
      <c r="R7" s="23"/>
      <c r="S7" s="23"/>
      <c r="T7" s="23"/>
      <c r="U7" s="23"/>
      <c r="V7" s="23"/>
      <c r="W7" s="23"/>
      <c r="X7" s="23"/>
      <c r="Y7" s="23"/>
      <c r="Z7" s="23"/>
      <c r="AA7" s="23"/>
    </row>
    <row r="8">
      <c r="A8" s="24" t="s">
        <v>397</v>
      </c>
      <c r="B8" s="20"/>
      <c r="C8" s="4" t="s">
        <v>398</v>
      </c>
      <c r="D8" s="4" t="s">
        <v>399</v>
      </c>
      <c r="E8" s="4" t="s">
        <v>400</v>
      </c>
      <c r="F8" s="4" t="s">
        <v>401</v>
      </c>
      <c r="G8" s="22">
        <v>4.0</v>
      </c>
      <c r="H8" s="23"/>
      <c r="I8" s="23"/>
      <c r="J8" s="23"/>
      <c r="K8" s="23"/>
      <c r="L8" s="23"/>
      <c r="M8" s="23"/>
      <c r="N8" s="23"/>
      <c r="O8" s="23"/>
      <c r="P8" s="23"/>
      <c r="Q8" s="23"/>
      <c r="R8" s="23"/>
      <c r="S8" s="23"/>
      <c r="T8" s="23"/>
      <c r="U8" s="23"/>
      <c r="V8" s="23"/>
      <c r="W8" s="23"/>
      <c r="X8" s="23"/>
      <c r="Y8" s="23"/>
      <c r="Z8" s="23"/>
      <c r="AA8" s="23"/>
    </row>
    <row r="9">
      <c r="A9" s="24" t="s">
        <v>402</v>
      </c>
      <c r="B9" s="20"/>
      <c r="C9" s="4" t="s">
        <v>403</v>
      </c>
      <c r="D9" s="4" t="s">
        <v>404</v>
      </c>
      <c r="E9" s="4" t="s">
        <v>405</v>
      </c>
      <c r="F9" s="4" t="s">
        <v>406</v>
      </c>
      <c r="G9" s="22">
        <v>4.0</v>
      </c>
      <c r="H9" s="23"/>
      <c r="I9" s="23"/>
      <c r="J9" s="23"/>
      <c r="K9" s="23"/>
      <c r="L9" s="23"/>
      <c r="M9" s="23"/>
      <c r="N9" s="23"/>
      <c r="O9" s="23"/>
      <c r="P9" s="23"/>
      <c r="Q9" s="23"/>
      <c r="R9" s="23"/>
      <c r="S9" s="23"/>
      <c r="T9" s="23"/>
      <c r="U9" s="23"/>
      <c r="V9" s="23"/>
      <c r="W9" s="23"/>
      <c r="X9" s="23"/>
      <c r="Y9" s="23"/>
      <c r="Z9" s="23"/>
      <c r="AA9" s="23"/>
    </row>
    <row r="10" ht="15.75" customHeight="1">
      <c r="A10" s="26"/>
      <c r="B10" s="26">
        <f>SUM(B6:B9)</f>
        <v>0</v>
      </c>
      <c r="C10" s="26"/>
      <c r="D10" s="26"/>
      <c r="E10" s="26"/>
      <c r="F10" s="27" t="s">
        <v>105</v>
      </c>
      <c r="G10" s="28">
        <f t="shared" ref="G10:AA10" si="1">SUM(G6*$B$6/100,G7*$B$7/100,G8*$B$8/100,G9*$B$9/100/4*10)</f>
        <v>0</v>
      </c>
      <c r="H10" s="28">
        <f t="shared" si="1"/>
        <v>0</v>
      </c>
      <c r="I10" s="28">
        <f t="shared" si="1"/>
        <v>0</v>
      </c>
      <c r="J10" s="28">
        <f t="shared" si="1"/>
        <v>0</v>
      </c>
      <c r="K10" s="28">
        <f t="shared" si="1"/>
        <v>0</v>
      </c>
      <c r="L10" s="28">
        <f t="shared" si="1"/>
        <v>0</v>
      </c>
      <c r="M10" s="28">
        <f t="shared" si="1"/>
        <v>0</v>
      </c>
      <c r="N10" s="28">
        <f t="shared" si="1"/>
        <v>0</v>
      </c>
      <c r="O10" s="28">
        <f t="shared" si="1"/>
        <v>0</v>
      </c>
      <c r="P10" s="28">
        <f t="shared" si="1"/>
        <v>0</v>
      </c>
      <c r="Q10" s="28">
        <f t="shared" si="1"/>
        <v>0</v>
      </c>
      <c r="R10" s="28">
        <f t="shared" si="1"/>
        <v>0</v>
      </c>
      <c r="S10" s="28">
        <f t="shared" si="1"/>
        <v>0</v>
      </c>
      <c r="T10" s="28">
        <f t="shared" si="1"/>
        <v>0</v>
      </c>
      <c r="U10" s="28">
        <f t="shared" si="1"/>
        <v>0</v>
      </c>
      <c r="V10" s="28">
        <f t="shared" si="1"/>
        <v>0</v>
      </c>
      <c r="W10" s="28">
        <f t="shared" si="1"/>
        <v>0</v>
      </c>
      <c r="X10" s="28">
        <f t="shared" si="1"/>
        <v>0</v>
      </c>
      <c r="Y10" s="28">
        <f t="shared" si="1"/>
        <v>0</v>
      </c>
      <c r="Z10" s="28">
        <f t="shared" si="1"/>
        <v>0</v>
      </c>
      <c r="AA10" s="28">
        <f t="shared" si="1"/>
        <v>0</v>
      </c>
    </row>
    <row r="11" ht="15.75" customHeight="1">
      <c r="A11" s="31"/>
      <c r="B11" s="32"/>
      <c r="C11" s="31"/>
      <c r="D11" s="31"/>
      <c r="E11" s="31"/>
      <c r="F11" s="33" t="s">
        <v>121</v>
      </c>
      <c r="G11" s="34" t="str">
        <f t="shared" ref="G11:AA11" si="2">VLOOKUP(G10,$D17:$F22,3,1)</f>
        <v>N</v>
      </c>
      <c r="H11" s="33" t="str">
        <f t="shared" si="2"/>
        <v>N</v>
      </c>
      <c r="I11" s="33" t="str">
        <f t="shared" si="2"/>
        <v>N</v>
      </c>
      <c r="J11" s="33" t="str">
        <f t="shared" si="2"/>
        <v>N</v>
      </c>
      <c r="K11" s="33" t="str">
        <f t="shared" si="2"/>
        <v>N</v>
      </c>
      <c r="L11" s="33" t="str">
        <f t="shared" si="2"/>
        <v>N</v>
      </c>
      <c r="M11" s="33" t="str">
        <f t="shared" si="2"/>
        <v>N</v>
      </c>
      <c r="N11" s="33" t="str">
        <f t="shared" si="2"/>
        <v>N</v>
      </c>
      <c r="O11" s="33" t="str">
        <f t="shared" si="2"/>
        <v>N</v>
      </c>
      <c r="P11" s="33" t="str">
        <f t="shared" si="2"/>
        <v>N</v>
      </c>
      <c r="Q11" s="33" t="str">
        <f t="shared" si="2"/>
        <v>N</v>
      </c>
      <c r="R11" s="33" t="str">
        <f t="shared" si="2"/>
        <v>N</v>
      </c>
      <c r="S11" s="33" t="str">
        <f t="shared" si="2"/>
        <v>N</v>
      </c>
      <c r="T11" s="33" t="str">
        <f t="shared" si="2"/>
        <v>N</v>
      </c>
      <c r="U11" s="33" t="str">
        <f t="shared" si="2"/>
        <v>N</v>
      </c>
      <c r="V11" s="33" t="str">
        <f t="shared" si="2"/>
        <v>N</v>
      </c>
      <c r="W11" s="33" t="str">
        <f t="shared" si="2"/>
        <v>N</v>
      </c>
      <c r="X11" s="33" t="str">
        <f t="shared" si="2"/>
        <v>N</v>
      </c>
      <c r="Y11" s="33" t="str">
        <f t="shared" si="2"/>
        <v>N</v>
      </c>
      <c r="Z11" s="33" t="str">
        <f t="shared" si="2"/>
        <v>N</v>
      </c>
      <c r="AA11" s="33" t="str">
        <f t="shared" si="2"/>
        <v>N</v>
      </c>
    </row>
    <row r="12" ht="15.75" customHeight="1">
      <c r="A12" s="36"/>
      <c r="G12" s="37"/>
      <c r="H12" s="9"/>
      <c r="I12" s="9"/>
      <c r="J12" s="9"/>
      <c r="K12" s="9"/>
      <c r="L12" s="9"/>
      <c r="M12" s="9"/>
      <c r="N12" s="9"/>
      <c r="O12" s="9"/>
      <c r="P12" s="9"/>
      <c r="Q12" s="9"/>
      <c r="R12" s="9"/>
      <c r="S12" s="9"/>
      <c r="T12" s="9"/>
      <c r="U12" s="9"/>
      <c r="V12" s="9"/>
      <c r="W12" s="9"/>
      <c r="X12" s="9"/>
      <c r="Y12" s="9"/>
      <c r="Z12" s="9"/>
      <c r="AA12" s="9"/>
    </row>
    <row r="13" ht="15.75" customHeight="1">
      <c r="A13" s="9"/>
      <c r="B13" s="10"/>
      <c r="C13" s="9"/>
      <c r="D13" s="9"/>
      <c r="E13" s="9"/>
      <c r="F13" s="9"/>
      <c r="G13" s="9"/>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38"/>
      <c r="E15" s="39"/>
      <c r="F15" s="39"/>
      <c r="G15" s="40"/>
      <c r="H15" s="9"/>
      <c r="I15" s="9"/>
      <c r="J15" s="9"/>
      <c r="K15" s="9"/>
      <c r="L15" s="9"/>
      <c r="M15" s="9"/>
      <c r="N15" s="9"/>
      <c r="O15" s="9"/>
      <c r="P15" s="9"/>
      <c r="Q15" s="9"/>
      <c r="R15" s="9"/>
      <c r="S15" s="9"/>
      <c r="T15" s="9"/>
      <c r="U15" s="9"/>
      <c r="V15" s="9"/>
      <c r="W15" s="9"/>
      <c r="X15" s="9"/>
      <c r="Y15" s="9"/>
      <c r="Z15" s="9"/>
      <c r="AA15" s="9"/>
    </row>
    <row r="16" ht="15.75" customHeight="1">
      <c r="A16" s="9"/>
      <c r="B16" s="10"/>
      <c r="C16" s="41"/>
      <c r="D16" s="42" t="s">
        <v>122</v>
      </c>
      <c r="E16" s="42" t="s">
        <v>123</v>
      </c>
      <c r="F16" s="42" t="s">
        <v>124</v>
      </c>
      <c r="G16" s="43"/>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4">
        <v>0.0</v>
      </c>
      <c r="E17" s="44">
        <v>0.0</v>
      </c>
      <c r="F17" s="44" t="s">
        <v>125</v>
      </c>
      <c r="G17" s="45"/>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1.0</v>
      </c>
      <c r="E18" s="44">
        <v>2.0</v>
      </c>
      <c r="F18" s="44" t="s">
        <v>126</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3.0</v>
      </c>
      <c r="E19" s="44">
        <v>4.0</v>
      </c>
      <c r="F19" s="44" t="s">
        <v>127</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6">
        <v>5.0</v>
      </c>
      <c r="E20" s="46">
        <v>6.0</v>
      </c>
      <c r="F20" s="46" t="s">
        <v>128</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7.0</v>
      </c>
      <c r="E21" s="46">
        <v>8.0</v>
      </c>
      <c r="F21" s="46" t="s">
        <v>129</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9.0</v>
      </c>
      <c r="E22" s="46">
        <v>10.0</v>
      </c>
      <c r="F22" s="46" t="s">
        <v>130</v>
      </c>
      <c r="G22" s="45"/>
      <c r="H22" s="9"/>
      <c r="I22" s="9"/>
      <c r="J22" s="9"/>
      <c r="K22" s="9"/>
      <c r="L22" s="9"/>
      <c r="M22" s="9"/>
      <c r="N22" s="9"/>
      <c r="O22" s="9"/>
      <c r="P22" s="9"/>
      <c r="Q22" s="9"/>
      <c r="R22" s="9"/>
      <c r="S22" s="9"/>
      <c r="T22" s="9"/>
      <c r="U22" s="9"/>
      <c r="V22" s="9"/>
      <c r="W22" s="9"/>
      <c r="X22" s="9"/>
      <c r="Y22" s="9"/>
      <c r="Z22" s="9"/>
      <c r="AA22" s="9"/>
    </row>
    <row r="23" ht="15.75" customHeight="1">
      <c r="A23" s="9"/>
      <c r="B23" s="10"/>
      <c r="C23" s="9"/>
      <c r="D23" s="10"/>
      <c r="E23" s="10"/>
      <c r="F23" s="10"/>
      <c r="G23" s="9"/>
      <c r="H23" s="9"/>
      <c r="I23" s="9"/>
      <c r="J23" s="9"/>
      <c r="K23" s="9"/>
      <c r="L23" s="9"/>
      <c r="M23" s="9"/>
      <c r="N23" s="9"/>
      <c r="O23" s="9"/>
      <c r="P23" s="9"/>
      <c r="Q23" s="9"/>
      <c r="R23" s="9"/>
      <c r="S23" s="9"/>
      <c r="T23" s="9"/>
      <c r="U23" s="9"/>
      <c r="V23" s="9"/>
      <c r="W23" s="9"/>
      <c r="X23" s="9"/>
      <c r="Y23" s="9"/>
      <c r="Z23" s="9"/>
      <c r="AA23" s="9"/>
    </row>
    <row r="24" ht="15.75" customHeight="1">
      <c r="A24" s="47"/>
      <c r="B24" s="47"/>
      <c r="C24" s="47"/>
      <c r="D24" s="9"/>
      <c r="E24" s="9"/>
      <c r="F24" s="9"/>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9"/>
      <c r="B27" s="10"/>
      <c r="C27" s="9"/>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48"/>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9"/>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40"/>
      <c r="B215" s="49"/>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B223" s="5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sheetData>
  <mergeCells count="2">
    <mergeCell ref="A2:G2"/>
    <mergeCell ref="A12:F12"/>
  </mergeCells>
  <conditionalFormatting sqref="B10">
    <cfRule type="cellIs" dxfId="0" priority="1" operator="equal">
      <formula>100</formula>
    </cfRule>
  </conditionalFormatting>
  <conditionalFormatting sqref="B10">
    <cfRule type="cellIs" dxfId="1" priority="2" operator="notEqual">
      <formula>100</formula>
    </cfRule>
  </conditionalFormatting>
  <dataValidations>
    <dataValidation type="list" allowBlank="1" showErrorMessage="1" sqref="G6:AA9">
      <formula1>$A$17:$A$20</formula1>
    </dataValidation>
  </dataValidations>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3" t="s">
        <v>407</v>
      </c>
    </row>
    <row r="2" ht="15.75" customHeight="1">
      <c r="A2" s="5" t="s">
        <v>408</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c r="A6" s="18" t="s">
        <v>409</v>
      </c>
      <c r="B6" s="20"/>
      <c r="C6" s="4" t="s">
        <v>410</v>
      </c>
      <c r="D6" s="4" t="s">
        <v>412</v>
      </c>
      <c r="E6" s="4" t="s">
        <v>413</v>
      </c>
      <c r="F6" s="4" t="s">
        <v>414</v>
      </c>
      <c r="G6" s="22">
        <v>4.0</v>
      </c>
      <c r="H6" s="23"/>
      <c r="I6" s="23"/>
      <c r="J6" s="23"/>
      <c r="K6" s="23"/>
      <c r="L6" s="23"/>
      <c r="M6" s="23"/>
      <c r="N6" s="23"/>
      <c r="O6" s="23"/>
      <c r="P6" s="23"/>
      <c r="Q6" s="23"/>
      <c r="R6" s="23"/>
      <c r="S6" s="23"/>
      <c r="T6" s="23"/>
      <c r="U6" s="23"/>
      <c r="V6" s="23"/>
      <c r="W6" s="23"/>
      <c r="X6" s="23"/>
      <c r="Y6" s="23"/>
      <c r="Z6" s="23"/>
      <c r="AA6" s="23"/>
    </row>
    <row r="7">
      <c r="A7" s="24" t="s">
        <v>415</v>
      </c>
      <c r="B7" s="20"/>
      <c r="C7" s="4" t="s">
        <v>416</v>
      </c>
      <c r="D7" s="4" t="s">
        <v>417</v>
      </c>
      <c r="E7" s="4" t="s">
        <v>418</v>
      </c>
      <c r="F7" s="4" t="s">
        <v>419</v>
      </c>
      <c r="G7" s="22">
        <v>4.0</v>
      </c>
      <c r="H7" s="23"/>
      <c r="I7" s="23"/>
      <c r="J7" s="23"/>
      <c r="K7" s="23"/>
      <c r="L7" s="23"/>
      <c r="M7" s="23"/>
      <c r="N7" s="23"/>
      <c r="O7" s="23"/>
      <c r="P7" s="23"/>
      <c r="Q7" s="23"/>
      <c r="R7" s="23"/>
      <c r="S7" s="23"/>
      <c r="T7" s="23"/>
      <c r="U7" s="23"/>
      <c r="V7" s="23"/>
      <c r="W7" s="23"/>
      <c r="X7" s="23"/>
      <c r="Y7" s="23"/>
      <c r="Z7" s="23"/>
      <c r="AA7" s="23"/>
    </row>
    <row r="8">
      <c r="A8" s="24" t="s">
        <v>420</v>
      </c>
      <c r="B8" s="20"/>
      <c r="C8" s="4" t="s">
        <v>171</v>
      </c>
      <c r="D8" s="4" t="s">
        <v>421</v>
      </c>
      <c r="E8" s="4" t="s">
        <v>173</v>
      </c>
      <c r="F8" s="4" t="s">
        <v>422</v>
      </c>
      <c r="G8" s="22">
        <v>4.0</v>
      </c>
      <c r="H8" s="23"/>
      <c r="I8" s="23"/>
      <c r="J8" s="23"/>
      <c r="K8" s="23"/>
      <c r="L8" s="23"/>
      <c r="M8" s="23"/>
      <c r="N8" s="23"/>
      <c r="O8" s="23"/>
      <c r="P8" s="23"/>
      <c r="Q8" s="23"/>
      <c r="R8" s="23"/>
      <c r="S8" s="23"/>
      <c r="T8" s="23"/>
      <c r="U8" s="23"/>
      <c r="V8" s="23"/>
      <c r="W8" s="23"/>
      <c r="X8" s="23"/>
      <c r="Y8" s="23"/>
      <c r="Z8" s="23"/>
      <c r="AA8" s="23"/>
    </row>
    <row r="9">
      <c r="A9" s="24" t="s">
        <v>423</v>
      </c>
      <c r="B9" s="20"/>
      <c r="C9" s="4" t="s">
        <v>424</v>
      </c>
      <c r="D9" s="4" t="s">
        <v>425</v>
      </c>
      <c r="E9" s="4" t="s">
        <v>426</v>
      </c>
      <c r="F9" s="4" t="s">
        <v>427</v>
      </c>
      <c r="G9" s="22">
        <v>4.0</v>
      </c>
      <c r="H9" s="23"/>
      <c r="I9" s="23"/>
      <c r="J9" s="23"/>
      <c r="K9" s="23"/>
      <c r="L9" s="23"/>
      <c r="M9" s="23"/>
      <c r="N9" s="23"/>
      <c r="O9" s="23"/>
      <c r="P9" s="23"/>
      <c r="Q9" s="23"/>
      <c r="R9" s="23"/>
      <c r="S9" s="23"/>
      <c r="T9" s="23"/>
      <c r="U9" s="23"/>
      <c r="V9" s="23"/>
      <c r="W9" s="23"/>
      <c r="X9" s="23"/>
      <c r="Y9" s="23"/>
      <c r="Z9" s="23"/>
      <c r="AA9" s="23"/>
    </row>
    <row r="10">
      <c r="A10" s="24" t="s">
        <v>428</v>
      </c>
      <c r="B10" s="20"/>
      <c r="C10" s="4" t="s">
        <v>429</v>
      </c>
      <c r="D10" s="4" t="s">
        <v>430</v>
      </c>
      <c r="E10" s="4" t="s">
        <v>431</v>
      </c>
      <c r="F10" s="4" t="s">
        <v>432</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0</v>
      </c>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67" t="s">
        <v>411</v>
      </c>
    </row>
    <row r="2" ht="15.75" customHeight="1">
      <c r="A2" s="68"/>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ht="26.25" customHeight="1">
      <c r="A6" s="18"/>
      <c r="B6" s="26"/>
      <c r="C6" s="4"/>
      <c r="D6" s="4"/>
      <c r="E6" s="4"/>
      <c r="F6" s="4"/>
      <c r="G6" s="69">
        <v>4.0</v>
      </c>
      <c r="H6" s="23"/>
      <c r="I6" s="23"/>
      <c r="J6" s="23"/>
      <c r="K6" s="23"/>
      <c r="L6" s="23"/>
      <c r="M6" s="23"/>
      <c r="N6" s="23"/>
      <c r="O6" s="23"/>
      <c r="P6" s="23"/>
      <c r="Q6" s="23"/>
      <c r="R6" s="23"/>
      <c r="S6" s="23"/>
      <c r="T6" s="23"/>
      <c r="U6" s="23"/>
      <c r="V6" s="23"/>
      <c r="W6" s="23"/>
      <c r="X6" s="23"/>
      <c r="Y6" s="23"/>
      <c r="Z6" s="23"/>
      <c r="AA6" s="23"/>
    </row>
    <row r="7" ht="26.25" customHeight="1">
      <c r="A7" s="18"/>
      <c r="B7" s="26"/>
      <c r="C7" s="4"/>
      <c r="D7" s="4"/>
      <c r="E7" s="4"/>
      <c r="F7" s="4"/>
      <c r="G7" s="69">
        <v>4.0</v>
      </c>
      <c r="H7" s="23"/>
      <c r="I7" s="23"/>
      <c r="J7" s="23"/>
      <c r="K7" s="23"/>
      <c r="L7" s="23"/>
      <c r="M7" s="23"/>
      <c r="N7" s="23"/>
      <c r="O7" s="23"/>
      <c r="P7" s="23"/>
      <c r="Q7" s="23"/>
      <c r="R7" s="23"/>
      <c r="S7" s="23"/>
      <c r="T7" s="23"/>
      <c r="U7" s="23"/>
      <c r="V7" s="23"/>
      <c r="W7" s="23"/>
      <c r="X7" s="23"/>
      <c r="Y7" s="23"/>
      <c r="Z7" s="23"/>
      <c r="AA7" s="23"/>
    </row>
    <row r="8" ht="26.25" customHeight="1">
      <c r="A8" s="18"/>
      <c r="B8" s="26"/>
      <c r="C8" s="4"/>
      <c r="D8" s="4"/>
      <c r="E8" s="4"/>
      <c r="F8" s="4"/>
      <c r="G8" s="69">
        <v>4.0</v>
      </c>
      <c r="H8" s="23"/>
      <c r="I8" s="23"/>
      <c r="J8" s="23"/>
      <c r="K8" s="23"/>
      <c r="L8" s="23"/>
      <c r="M8" s="23"/>
      <c r="N8" s="23"/>
      <c r="O8" s="23"/>
      <c r="P8" s="23"/>
      <c r="Q8" s="23"/>
      <c r="R8" s="23"/>
      <c r="S8" s="23"/>
      <c r="T8" s="23"/>
      <c r="U8" s="23"/>
      <c r="V8" s="23"/>
      <c r="W8" s="23"/>
      <c r="X8" s="23"/>
      <c r="Y8" s="23"/>
      <c r="Z8" s="23"/>
      <c r="AA8" s="23"/>
    </row>
    <row r="9" ht="26.25" customHeight="1">
      <c r="A9" s="18"/>
      <c r="B9" s="26"/>
      <c r="C9" s="4"/>
      <c r="D9" s="4"/>
      <c r="E9" s="4"/>
      <c r="F9" s="4"/>
      <c r="G9" s="69">
        <v>4.0</v>
      </c>
      <c r="H9" s="23"/>
      <c r="I9" s="23"/>
      <c r="J9" s="23"/>
      <c r="K9" s="23"/>
      <c r="L9" s="23"/>
      <c r="M9" s="23"/>
      <c r="N9" s="23"/>
      <c r="O9" s="23"/>
      <c r="P9" s="23"/>
      <c r="Q9" s="23"/>
      <c r="R9" s="23"/>
      <c r="S9" s="23"/>
      <c r="T9" s="23"/>
      <c r="U9" s="23"/>
      <c r="V9" s="23"/>
      <c r="W9" s="23"/>
      <c r="X9" s="23"/>
      <c r="Y9" s="23"/>
      <c r="Z9" s="23"/>
      <c r="AA9" s="23"/>
    </row>
    <row r="10" ht="26.25" customHeight="1">
      <c r="A10" s="18"/>
      <c r="B10" s="26"/>
      <c r="C10" s="4"/>
      <c r="D10" s="4"/>
      <c r="E10" s="4"/>
      <c r="F10" s="4"/>
      <c r="G10" s="69">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65">
        <v>1.0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65">
        <v>2.0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65">
        <v>3.0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65">
        <v>4.0</v>
      </c>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23.25" customHeight="1">
      <c r="A1" s="2" t="s">
        <v>2</v>
      </c>
      <c r="B1" s="2"/>
      <c r="C1" s="2"/>
      <c r="D1" s="3" t="s">
        <v>4</v>
      </c>
      <c r="H1" s="4"/>
      <c r="I1" s="4"/>
      <c r="J1" s="4"/>
    </row>
    <row r="2" ht="15.75" customHeight="1">
      <c r="A2" s="5" t="s">
        <v>5</v>
      </c>
      <c r="B2" s="6"/>
      <c r="C2" s="6"/>
      <c r="D2" s="6"/>
      <c r="E2" s="6"/>
      <c r="F2" s="6"/>
      <c r="G2" s="7"/>
    </row>
    <row r="3" ht="15.75" customHeight="1">
      <c r="A3" s="8" t="s">
        <v>7</v>
      </c>
    </row>
    <row r="4" ht="24.0" customHeight="1">
      <c r="A4" s="9"/>
      <c r="B4" s="10" t="s">
        <v>8</v>
      </c>
      <c r="C4" s="11" t="s">
        <v>9</v>
      </c>
      <c r="D4" s="11" t="s">
        <v>10</v>
      </c>
      <c r="E4" s="11" t="s">
        <v>11</v>
      </c>
      <c r="F4" s="11" t="s">
        <v>12</v>
      </c>
      <c r="G4" s="11"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5.75" customHeight="1">
      <c r="A5" s="13" t="s">
        <v>34</v>
      </c>
      <c r="B5" s="15">
        <f>SUM(B6:B10)</f>
        <v>100</v>
      </c>
      <c r="C5" s="16"/>
      <c r="D5" s="16"/>
      <c r="E5" s="16"/>
      <c r="F5" s="16"/>
      <c r="G5" s="16"/>
      <c r="H5" s="9"/>
      <c r="I5" s="9"/>
      <c r="J5" s="9"/>
      <c r="K5" s="9"/>
      <c r="L5" s="9"/>
      <c r="M5" s="9"/>
      <c r="N5" s="9"/>
      <c r="O5" s="9"/>
      <c r="P5" s="9"/>
      <c r="Q5" s="9"/>
      <c r="R5" s="9"/>
      <c r="S5" s="9"/>
      <c r="T5" s="9"/>
      <c r="U5" s="9"/>
      <c r="V5" s="9"/>
      <c r="W5" s="9"/>
      <c r="X5" s="9"/>
      <c r="Y5" s="9"/>
      <c r="Z5" s="9"/>
      <c r="AA5" s="9"/>
    </row>
    <row r="6">
      <c r="A6" s="19" t="s">
        <v>37</v>
      </c>
      <c r="B6" s="20">
        <v>25.0</v>
      </c>
      <c r="C6" s="4" t="s">
        <v>38</v>
      </c>
      <c r="D6" s="4" t="s">
        <v>40</v>
      </c>
      <c r="E6" s="4" t="s">
        <v>42</v>
      </c>
      <c r="F6" s="4" t="s">
        <v>44</v>
      </c>
      <c r="G6" s="21">
        <v>4.0</v>
      </c>
      <c r="H6" s="23"/>
      <c r="I6" s="23"/>
      <c r="J6" s="23"/>
      <c r="K6" s="23"/>
      <c r="L6" s="23"/>
      <c r="M6" s="23"/>
      <c r="N6" s="23"/>
      <c r="O6" s="23"/>
      <c r="P6" s="23"/>
      <c r="Q6" s="23"/>
      <c r="R6" s="23"/>
      <c r="S6" s="23"/>
      <c r="T6" s="23"/>
      <c r="U6" s="23"/>
      <c r="V6" s="23"/>
      <c r="W6" s="23"/>
      <c r="X6" s="23"/>
      <c r="Y6" s="23"/>
      <c r="Z6" s="23"/>
      <c r="AA6" s="23"/>
    </row>
    <row r="7">
      <c r="A7" s="19" t="s">
        <v>55</v>
      </c>
      <c r="B7" s="20">
        <v>25.0</v>
      </c>
      <c r="C7" s="4" t="s">
        <v>56</v>
      </c>
      <c r="D7" s="4" t="s">
        <v>57</v>
      </c>
      <c r="E7" s="4" t="s">
        <v>58</v>
      </c>
      <c r="F7" s="4" t="s">
        <v>59</v>
      </c>
      <c r="G7" s="21">
        <v>4.0</v>
      </c>
      <c r="H7" s="23"/>
      <c r="I7" s="23"/>
      <c r="J7" s="23"/>
      <c r="K7" s="23"/>
      <c r="L7" s="23"/>
      <c r="M7" s="23"/>
      <c r="N7" s="23"/>
      <c r="O7" s="23"/>
      <c r="P7" s="23"/>
      <c r="Q7" s="23"/>
      <c r="R7" s="23"/>
      <c r="S7" s="23"/>
      <c r="T7" s="23"/>
      <c r="U7" s="23"/>
      <c r="V7" s="23"/>
      <c r="W7" s="23"/>
      <c r="X7" s="23"/>
      <c r="Y7" s="23"/>
      <c r="Z7" s="23"/>
      <c r="AA7" s="23"/>
    </row>
    <row r="8">
      <c r="A8" s="19" t="s">
        <v>66</v>
      </c>
      <c r="B8" s="20">
        <v>25.0</v>
      </c>
      <c r="C8" s="4" t="s">
        <v>67</v>
      </c>
      <c r="D8" s="4" t="s">
        <v>68</v>
      </c>
      <c r="E8" s="4" t="s">
        <v>69</v>
      </c>
      <c r="F8" s="4" t="s">
        <v>70</v>
      </c>
      <c r="G8" s="21">
        <v>4.0</v>
      </c>
      <c r="H8" s="23"/>
      <c r="I8" s="23"/>
      <c r="J8" s="23"/>
      <c r="K8" s="23"/>
      <c r="L8" s="23"/>
      <c r="M8" s="23"/>
      <c r="N8" s="23"/>
      <c r="O8" s="23"/>
      <c r="P8" s="23"/>
      <c r="Q8" s="23"/>
      <c r="R8" s="23"/>
      <c r="S8" s="23"/>
      <c r="T8" s="23"/>
      <c r="U8" s="23"/>
      <c r="V8" s="23"/>
      <c r="W8" s="23"/>
      <c r="X8" s="23"/>
      <c r="Y8" s="23"/>
      <c r="Z8" s="23"/>
      <c r="AA8" s="23"/>
    </row>
    <row r="9">
      <c r="A9" s="18" t="s">
        <v>81</v>
      </c>
      <c r="B9" s="20">
        <v>10.0</v>
      </c>
      <c r="C9" s="4" t="s">
        <v>84</v>
      </c>
      <c r="D9" s="4" t="s">
        <v>86</v>
      </c>
      <c r="E9" s="4" t="s">
        <v>88</v>
      </c>
      <c r="F9" s="4" t="s">
        <v>89</v>
      </c>
      <c r="G9" s="21">
        <v>4.0</v>
      </c>
      <c r="H9" s="23"/>
      <c r="I9" s="23"/>
      <c r="J9" s="23"/>
      <c r="K9" s="23"/>
      <c r="L9" s="23"/>
      <c r="M9" s="23"/>
      <c r="N9" s="23"/>
      <c r="O9" s="23"/>
      <c r="P9" s="23"/>
      <c r="Q9" s="23"/>
      <c r="R9" s="23"/>
      <c r="S9" s="23"/>
      <c r="T9" s="23"/>
      <c r="U9" s="23"/>
      <c r="V9" s="23"/>
      <c r="W9" s="23"/>
      <c r="X9" s="23"/>
      <c r="Y9" s="23"/>
      <c r="Z9" s="23"/>
      <c r="AA9" s="23"/>
    </row>
    <row r="10" ht="15.75" customHeight="1">
      <c r="A10" s="18" t="s">
        <v>95</v>
      </c>
      <c r="B10" s="20">
        <v>15.0</v>
      </c>
      <c r="C10" s="4" t="s">
        <v>96</v>
      </c>
      <c r="D10" s="4" t="s">
        <v>97</v>
      </c>
      <c r="E10" s="4" t="s">
        <v>98</v>
      </c>
      <c r="F10" s="4" t="s">
        <v>99</v>
      </c>
      <c r="G10" s="21">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100</v>
      </c>
      <c r="C11" s="26"/>
      <c r="D11" s="26"/>
      <c r="E11" s="26"/>
      <c r="F11" s="27" t="s">
        <v>105</v>
      </c>
      <c r="G11" s="27">
        <f>SUM(G6*B6/100,G7*B7/100,G8*B8/100,G9*B9/100,G10*B10/100)/4*10</f>
        <v>10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3" t="str">
        <f t="shared" ref="G12:AA12" si="1">VLOOKUP(G11,$D18:$F23,3,1)</f>
        <v>A</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28.5" customHeight="1">
      <c r="A13" s="35"/>
      <c r="B13" s="36"/>
      <c r="C13" s="36"/>
      <c r="D13" s="36"/>
      <c r="E13" s="36"/>
      <c r="F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D1:G1"/>
    <mergeCell ref="A2:G2"/>
    <mergeCell ref="A3:G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71"/>
    <col customWidth="1" min="2" max="2" width="7.43"/>
    <col customWidth="1" min="3" max="6" width="20.71"/>
    <col customWidth="1" min="7" max="7" width="6.0"/>
    <col customWidth="1" min="8" max="16" width="8.43"/>
    <col customWidth="1" min="17" max="27" width="9.43"/>
  </cols>
  <sheetData>
    <row r="1" ht="38.25" customHeight="1">
      <c r="A1" s="1" t="s">
        <v>0</v>
      </c>
      <c r="D1" s="3" t="s">
        <v>3</v>
      </c>
      <c r="H1" s="4"/>
      <c r="I1" s="4"/>
      <c r="J1" s="4"/>
    </row>
    <row r="2" ht="15.75" customHeight="1">
      <c r="A2" s="5" t="s">
        <v>5</v>
      </c>
      <c r="B2" s="6"/>
      <c r="C2" s="6"/>
      <c r="D2" s="6"/>
      <c r="E2" s="6"/>
      <c r="F2" s="6"/>
      <c r="G2" s="7"/>
    </row>
    <row r="3" ht="21.0" customHeight="1">
      <c r="A3" s="8" t="s">
        <v>7</v>
      </c>
    </row>
    <row r="4" ht="24.0" customHeight="1">
      <c r="A4" s="9"/>
      <c r="B4" s="10" t="s">
        <v>8</v>
      </c>
      <c r="C4" s="11" t="s">
        <v>9</v>
      </c>
      <c r="D4" s="11" t="s">
        <v>10</v>
      </c>
      <c r="E4" s="11" t="s">
        <v>11</v>
      </c>
      <c r="F4" s="11" t="s">
        <v>12</v>
      </c>
      <c r="G4" s="11"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5.75" customHeight="1">
      <c r="A5" s="13" t="s">
        <v>34</v>
      </c>
      <c r="B5" s="15">
        <f>SUM(B6:B12)</f>
        <v>100</v>
      </c>
      <c r="C5" s="16"/>
      <c r="D5" s="16"/>
      <c r="E5" s="16"/>
      <c r="F5" s="16"/>
      <c r="G5" s="16"/>
      <c r="H5" s="9"/>
      <c r="I5" s="9"/>
      <c r="J5" s="9"/>
      <c r="K5" s="9"/>
      <c r="L5" s="9"/>
      <c r="M5" s="9"/>
      <c r="N5" s="9"/>
      <c r="O5" s="9"/>
      <c r="P5" s="9"/>
      <c r="Q5" s="9"/>
      <c r="R5" s="9"/>
      <c r="S5" s="9"/>
      <c r="T5" s="9"/>
      <c r="U5" s="9"/>
      <c r="V5" s="9"/>
      <c r="W5" s="9"/>
      <c r="X5" s="9"/>
      <c r="Y5" s="9"/>
      <c r="Z5" s="9"/>
      <c r="AA5" s="9"/>
    </row>
    <row r="6">
      <c r="A6" s="18" t="s">
        <v>36</v>
      </c>
      <c r="B6" s="20">
        <v>15.0</v>
      </c>
      <c r="C6" s="4" t="s">
        <v>46</v>
      </c>
      <c r="D6" s="4" t="s">
        <v>47</v>
      </c>
      <c r="E6" s="4" t="s">
        <v>48</v>
      </c>
      <c r="F6" s="4" t="s">
        <v>49</v>
      </c>
      <c r="G6" s="21">
        <v>4.0</v>
      </c>
      <c r="H6" s="23"/>
      <c r="I6" s="23"/>
      <c r="J6" s="23"/>
      <c r="K6" s="23"/>
      <c r="L6" s="23"/>
      <c r="M6" s="23"/>
      <c r="N6" s="23"/>
      <c r="O6" s="23"/>
      <c r="P6" s="23"/>
      <c r="Q6" s="23"/>
      <c r="R6" s="23"/>
      <c r="S6" s="23"/>
      <c r="T6" s="23"/>
      <c r="U6" s="23"/>
      <c r="V6" s="23"/>
      <c r="W6" s="23"/>
      <c r="X6" s="23"/>
      <c r="Y6" s="23"/>
      <c r="Z6" s="23"/>
      <c r="AA6" s="23"/>
    </row>
    <row r="7">
      <c r="A7" s="24" t="s">
        <v>61</v>
      </c>
      <c r="B7" s="25">
        <v>10.0</v>
      </c>
      <c r="C7" s="4" t="s">
        <v>71</v>
      </c>
      <c r="D7" s="4" t="s">
        <v>72</v>
      </c>
      <c r="E7" s="4" t="s">
        <v>74</v>
      </c>
      <c r="F7" s="4" t="s">
        <v>76</v>
      </c>
      <c r="G7" s="21">
        <v>4.0</v>
      </c>
      <c r="H7" s="23"/>
      <c r="I7" s="23"/>
      <c r="J7" s="23"/>
      <c r="K7" s="23"/>
      <c r="L7" s="23"/>
      <c r="M7" s="23"/>
      <c r="N7" s="23"/>
      <c r="O7" s="23"/>
      <c r="P7" s="23"/>
      <c r="Q7" s="23"/>
      <c r="R7" s="23"/>
      <c r="S7" s="23"/>
      <c r="T7" s="23"/>
      <c r="U7" s="23"/>
      <c r="V7" s="23"/>
      <c r="W7" s="23"/>
      <c r="X7" s="23"/>
      <c r="Y7" s="23"/>
      <c r="Z7" s="23"/>
      <c r="AA7" s="23"/>
    </row>
    <row r="8">
      <c r="A8" s="24" t="s">
        <v>90</v>
      </c>
      <c r="B8" s="25">
        <v>15.0</v>
      </c>
      <c r="C8" s="4" t="s">
        <v>91</v>
      </c>
      <c r="D8" s="4" t="s">
        <v>92</v>
      </c>
      <c r="E8" s="4" t="s">
        <v>93</v>
      </c>
      <c r="F8" s="4" t="s">
        <v>94</v>
      </c>
      <c r="G8" s="21">
        <v>4.0</v>
      </c>
      <c r="H8" s="23"/>
      <c r="I8" s="23"/>
      <c r="J8" s="23"/>
      <c r="K8" s="23"/>
      <c r="L8" s="23"/>
      <c r="M8" s="23"/>
      <c r="N8" s="23"/>
      <c r="O8" s="23"/>
      <c r="P8" s="23"/>
      <c r="Q8" s="23"/>
      <c r="R8" s="23"/>
      <c r="S8" s="23"/>
      <c r="T8" s="23"/>
      <c r="U8" s="23"/>
      <c r="V8" s="23"/>
      <c r="W8" s="23"/>
      <c r="X8" s="23"/>
      <c r="Y8" s="23"/>
      <c r="Z8" s="23"/>
      <c r="AA8" s="23"/>
    </row>
    <row r="9">
      <c r="A9" s="24" t="s">
        <v>100</v>
      </c>
      <c r="B9" s="25">
        <v>20.0</v>
      </c>
      <c r="C9" s="4" t="s">
        <v>101</v>
      </c>
      <c r="D9" s="4" t="s">
        <v>102</v>
      </c>
      <c r="E9" s="4" t="s">
        <v>103</v>
      </c>
      <c r="F9" s="4" t="s">
        <v>104</v>
      </c>
      <c r="G9" s="21">
        <v>4.0</v>
      </c>
      <c r="H9" s="23"/>
      <c r="I9" s="23"/>
      <c r="J9" s="23"/>
      <c r="K9" s="23"/>
      <c r="L9" s="23"/>
      <c r="M9" s="23"/>
      <c r="N9" s="23"/>
      <c r="O9" s="23"/>
      <c r="P9" s="23"/>
      <c r="Q9" s="23"/>
      <c r="R9" s="23"/>
      <c r="S9" s="23"/>
      <c r="T9" s="23"/>
      <c r="U9" s="23"/>
      <c r="V9" s="23"/>
      <c r="W9" s="23"/>
      <c r="X9" s="23"/>
      <c r="Y9" s="23"/>
      <c r="Z9" s="23"/>
      <c r="AA9" s="23"/>
    </row>
    <row r="10">
      <c r="A10" s="24" t="s">
        <v>106</v>
      </c>
      <c r="B10" s="25">
        <v>10.0</v>
      </c>
      <c r="C10" s="4" t="s">
        <v>107</v>
      </c>
      <c r="D10" s="4" t="s">
        <v>108</v>
      </c>
      <c r="E10" s="4" t="s">
        <v>109</v>
      </c>
      <c r="F10" s="4" t="s">
        <v>110</v>
      </c>
      <c r="G10" s="21">
        <v>4.0</v>
      </c>
      <c r="H10" s="23"/>
      <c r="I10" s="23"/>
      <c r="J10" s="23"/>
      <c r="K10" s="23"/>
      <c r="L10" s="23"/>
      <c r="M10" s="23"/>
      <c r="N10" s="23"/>
      <c r="O10" s="23"/>
      <c r="P10" s="23"/>
      <c r="Q10" s="23"/>
      <c r="R10" s="23"/>
      <c r="S10" s="23"/>
      <c r="T10" s="23"/>
      <c r="U10" s="23"/>
      <c r="V10" s="23"/>
      <c r="W10" s="23"/>
      <c r="X10" s="23"/>
      <c r="Y10" s="23"/>
      <c r="Z10" s="23"/>
      <c r="AA10" s="23"/>
    </row>
    <row r="11">
      <c r="A11" s="24" t="s">
        <v>111</v>
      </c>
      <c r="B11" s="25">
        <v>15.0</v>
      </c>
      <c r="C11" s="4" t="s">
        <v>112</v>
      </c>
      <c r="D11" s="4" t="s">
        <v>113</v>
      </c>
      <c r="E11" s="4" t="s">
        <v>114</v>
      </c>
      <c r="F11" s="4" t="s">
        <v>115</v>
      </c>
      <c r="G11" s="21">
        <v>4.0</v>
      </c>
      <c r="H11" s="23"/>
      <c r="I11" s="23"/>
      <c r="J11" s="23"/>
      <c r="K11" s="23"/>
      <c r="L11" s="23"/>
      <c r="M11" s="23"/>
      <c r="N11" s="23"/>
      <c r="O11" s="23"/>
      <c r="P11" s="23"/>
      <c r="Q11" s="23"/>
      <c r="R11" s="23"/>
      <c r="S11" s="23"/>
      <c r="T11" s="23"/>
      <c r="U11" s="23"/>
      <c r="V11" s="23"/>
      <c r="W11" s="23"/>
      <c r="X11" s="23"/>
      <c r="Y11" s="23"/>
      <c r="Z11" s="23"/>
      <c r="AA11" s="23"/>
    </row>
    <row r="12">
      <c r="A12" s="24" t="s">
        <v>116</v>
      </c>
      <c r="B12" s="25">
        <v>15.0</v>
      </c>
      <c r="C12" s="29" t="s">
        <v>117</v>
      </c>
      <c r="D12" s="29" t="s">
        <v>118</v>
      </c>
      <c r="E12" s="29" t="s">
        <v>119</v>
      </c>
      <c r="F12" s="30" t="s">
        <v>120</v>
      </c>
      <c r="G12" s="21">
        <v>4.0</v>
      </c>
      <c r="H12" s="23"/>
      <c r="I12" s="23"/>
      <c r="J12" s="23"/>
      <c r="K12" s="23"/>
      <c r="L12" s="23"/>
      <c r="M12" s="23"/>
      <c r="N12" s="23"/>
      <c r="O12" s="23"/>
      <c r="P12" s="23"/>
      <c r="Q12" s="23"/>
      <c r="R12" s="23"/>
      <c r="S12" s="23"/>
      <c r="T12" s="23"/>
      <c r="U12" s="23"/>
      <c r="V12" s="23"/>
      <c r="W12" s="23"/>
      <c r="X12" s="23"/>
      <c r="Y12" s="23"/>
      <c r="Z12" s="23"/>
      <c r="AA12" s="23"/>
    </row>
    <row r="13" ht="15.75" customHeight="1">
      <c r="A13" s="26"/>
      <c r="B13" s="26">
        <f>SUM(B6:B12)</f>
        <v>100</v>
      </c>
      <c r="C13" s="26"/>
      <c r="D13" s="26"/>
      <c r="E13" s="26"/>
      <c r="F13" s="27" t="s">
        <v>105</v>
      </c>
      <c r="G13" s="27">
        <f>SUM(G6*B6/100,G7*B7/100,G8*B8/100,G9*B9/100,G10*B10/100,G11*B11/100,G12*B11/100)/4*10</f>
        <v>10</v>
      </c>
      <c r="H13" s="27">
        <f>SUM(H6*B6/100,H7*B7/100,H8*B8/100,H9*B9/100,H10*B10/100,H11*B11/100,)/4*10</f>
        <v>0</v>
      </c>
      <c r="I13" s="27">
        <f>SUM(I6*B6/100,I7*B7/100,I8*B8/100,I9*B9/100,I10*B10/100,I11*B11/100)/4*10</f>
        <v>0</v>
      </c>
      <c r="J13" s="27">
        <f>SUM(J6*B6/100,J7*B7/100,J8*B8/100,J9*B9/100,J10*B10/100,J11*B11/100)/4*10</f>
        <v>0</v>
      </c>
      <c r="K13" s="27">
        <f>SUM(K6*B6/100,K7*B7/100,K8*B8/100,K9*B9/100,K10*B10/100,K11*B11/100,)/4*10</f>
        <v>0</v>
      </c>
      <c r="L13" s="27">
        <f>SUM(L6*B6/100,L7*B7/100,L8*B8/100,L9*B9/100,L10*B10/100,L11*B11/100)/4*10</f>
        <v>0</v>
      </c>
      <c r="M13" s="27">
        <f>SUM(M6*B6/100,M7*B7/100,M8*B8/100,M9*B9/100,M10*B10/100,M11*B11/100)/4*10</f>
        <v>0</v>
      </c>
      <c r="N13" s="27">
        <f>SUM(N6*B6/100,N7*B7/100,N8*B8/100,N9*B9/100,N10*B10/100,N11*B11/100)/4*10</f>
        <v>0</v>
      </c>
      <c r="O13" s="27">
        <f>SUM(O6*B6/100,O7*B7/100,O8*B8/100,O9*B9/100,O10*B10/100,O11*B11/100)/4*10</f>
        <v>0</v>
      </c>
      <c r="P13" s="27">
        <f>SUM(P6*B6/100,P7*B7/100,P8*B8/100,P9*B9/100,P10*B10/100,P11*B11/100)/4*10</f>
        <v>0</v>
      </c>
      <c r="Q13" s="27">
        <f>SUM(Q6*B6/100,Q7*B7/100,Q8*B8/100,Q9*B9/100,Q10*B10/100,Q11*B11/100)/4*10</f>
        <v>0</v>
      </c>
      <c r="R13" s="27">
        <f>SUM(R6*B6/100,R7*B7/100,R8*B8/100,R9*B9/100,R10*B10/100,R11*B11/100)/4*10</f>
        <v>0</v>
      </c>
      <c r="S13" s="27">
        <f>SUM(S6*B6/100,S7*B7/100,S8*B8/100,S9*B9/100,S10*B10/100,S11*B11/100)/4*10</f>
        <v>0</v>
      </c>
      <c r="T13" s="27">
        <f>SUM(T6*B6/100,T7*B7/100,T8*B8/100,T9*B9/100,T10*B10/100,T11*B11/100)/4*10</f>
        <v>0</v>
      </c>
      <c r="U13" s="27">
        <f>SUM(U6*B6/100,U7*B7/100,U8*B8/100,U9*B9/100,U10*B10/100,U11*B11/100)/4*10</f>
        <v>0</v>
      </c>
      <c r="V13" s="27">
        <f>SUM(V6*B6/100,V7*B7/100,V8*B8/100,V9*B9/100,V10*B10/100,V11*B11/100)/4*10</f>
        <v>0</v>
      </c>
      <c r="W13" s="27">
        <f>SUM(W6*B6/100,W7*B7/100,W8*B8/100,W9*B9/100,W10*B10/100,W11*B11/100)/4*10</f>
        <v>0</v>
      </c>
      <c r="X13" s="27">
        <f>SUM(X6*B6/100,X7*B7/100,X8*B8/100,X9*B9/100,X10*B10/100,X11*B11/100)/4*10</f>
        <v>0</v>
      </c>
      <c r="Y13" s="27">
        <f>SUM(Y6*B6/100,Y7*B7/100,Y8*B8/100,Y9*B9/100,Y10*B10/100,Y11*B11/100)/4*10</f>
        <v>0</v>
      </c>
      <c r="Z13" s="27">
        <f>SUM(Z6*B6/100,Z7*B7/100,Z8*B8/100,Z9*B9/100,Z10*B10/100,Z11*B11/100)/4*10</f>
        <v>0</v>
      </c>
      <c r="AA13" s="27">
        <f>SUM(AA6*B6/100,AA7*B7/100,AA8*B8/100,AA9*B9/100,AA10*B10/100,AA11*B11/100)/4*10</f>
        <v>0</v>
      </c>
    </row>
    <row r="14" ht="15.75" customHeight="1">
      <c r="A14" s="31"/>
      <c r="B14" s="32"/>
      <c r="C14" s="31"/>
      <c r="D14" s="31"/>
      <c r="E14" s="31"/>
      <c r="F14" s="33" t="s">
        <v>121</v>
      </c>
      <c r="G14" s="33" t="str">
        <f t="shared" ref="G14:AA14" si="1">VLOOKUP(G13,$D20:$F25,3,1)</f>
        <v>A</v>
      </c>
      <c r="H14" s="33" t="str">
        <f t="shared" si="1"/>
        <v>N</v>
      </c>
      <c r="I14" s="33" t="str">
        <f t="shared" si="1"/>
        <v>N</v>
      </c>
      <c r="J14" s="33" t="str">
        <f t="shared" si="1"/>
        <v>N</v>
      </c>
      <c r="K14" s="33" t="str">
        <f t="shared" si="1"/>
        <v>N</v>
      </c>
      <c r="L14" s="33" t="str">
        <f t="shared" si="1"/>
        <v>N</v>
      </c>
      <c r="M14" s="33" t="str">
        <f t="shared" si="1"/>
        <v>N</v>
      </c>
      <c r="N14" s="33" t="str">
        <f t="shared" si="1"/>
        <v>N</v>
      </c>
      <c r="O14" s="33" t="str">
        <f t="shared" si="1"/>
        <v>N</v>
      </c>
      <c r="P14" s="33" t="str">
        <f t="shared" si="1"/>
        <v>N</v>
      </c>
      <c r="Q14" s="33" t="str">
        <f t="shared" si="1"/>
        <v>N</v>
      </c>
      <c r="R14" s="33" t="str">
        <f t="shared" si="1"/>
        <v>N</v>
      </c>
      <c r="S14" s="33" t="str">
        <f t="shared" si="1"/>
        <v>N</v>
      </c>
      <c r="T14" s="33" t="str">
        <f t="shared" si="1"/>
        <v>N</v>
      </c>
      <c r="U14" s="33" t="str">
        <f t="shared" si="1"/>
        <v>N</v>
      </c>
      <c r="V14" s="33" t="str">
        <f t="shared" si="1"/>
        <v>N</v>
      </c>
      <c r="W14" s="33" t="str">
        <f t="shared" si="1"/>
        <v>N</v>
      </c>
      <c r="X14" s="33" t="str">
        <f t="shared" si="1"/>
        <v>N</v>
      </c>
      <c r="Y14" s="33" t="str">
        <f t="shared" si="1"/>
        <v>N</v>
      </c>
      <c r="Z14" s="33" t="str">
        <f t="shared" si="1"/>
        <v>N</v>
      </c>
      <c r="AA14" s="33" t="str">
        <f t="shared" si="1"/>
        <v>N</v>
      </c>
    </row>
    <row r="15" ht="28.5" customHeight="1">
      <c r="A15" s="35"/>
      <c r="B15" s="36"/>
      <c r="C15" s="36"/>
      <c r="D15" s="36"/>
      <c r="E15" s="36"/>
      <c r="F15" s="36"/>
      <c r="G15" s="37"/>
      <c r="H15" s="9"/>
      <c r="I15" s="9"/>
      <c r="J15" s="9"/>
      <c r="K15" s="9"/>
      <c r="L15" s="9"/>
      <c r="M15" s="9"/>
      <c r="N15" s="9"/>
      <c r="O15" s="9"/>
      <c r="P15" s="9"/>
      <c r="Q15" s="9"/>
      <c r="R15" s="9"/>
      <c r="S15" s="9"/>
      <c r="T15" s="9"/>
      <c r="U15" s="9"/>
      <c r="V15" s="9"/>
      <c r="W15" s="9"/>
      <c r="X15" s="9"/>
      <c r="Y15" s="9"/>
      <c r="Z15" s="9"/>
      <c r="AA15" s="9"/>
    </row>
    <row r="16" ht="15.75" customHeight="1">
      <c r="A16" s="9"/>
      <c r="B16" s="10"/>
      <c r="C16" s="9"/>
      <c r="D16" s="9"/>
      <c r="E16" s="9"/>
      <c r="F16" s="9"/>
      <c r="G16" s="9"/>
      <c r="H16" s="9"/>
      <c r="I16" s="9"/>
      <c r="J16" s="9"/>
      <c r="K16" s="9"/>
      <c r="L16" s="9"/>
      <c r="M16" s="9"/>
      <c r="N16" s="9"/>
      <c r="O16" s="9"/>
      <c r="P16" s="9"/>
      <c r="Q16" s="9"/>
      <c r="R16" s="9"/>
      <c r="S16" s="9"/>
      <c r="T16" s="9"/>
      <c r="U16" s="9"/>
      <c r="V16" s="9"/>
      <c r="W16" s="9"/>
      <c r="X16" s="9"/>
      <c r="Y16" s="9"/>
      <c r="Z16" s="9"/>
      <c r="AA16" s="9"/>
    </row>
    <row r="17" ht="15.75" customHeight="1">
      <c r="A17" s="9">
        <v>1.0</v>
      </c>
      <c r="B17" s="10"/>
      <c r="C17" s="9"/>
      <c r="D17" s="9"/>
      <c r="E17" s="9"/>
      <c r="F17" s="9"/>
      <c r="G17" s="9"/>
      <c r="H17" s="9"/>
      <c r="I17" s="9"/>
      <c r="J17" s="9"/>
      <c r="K17" s="9"/>
      <c r="L17" s="9"/>
      <c r="M17" s="9"/>
      <c r="N17" s="9"/>
      <c r="O17" s="9"/>
      <c r="P17" s="9"/>
      <c r="Q17" s="9"/>
      <c r="R17" s="9"/>
      <c r="S17" s="9"/>
      <c r="T17" s="9"/>
      <c r="U17" s="9"/>
      <c r="V17" s="9"/>
      <c r="W17" s="9"/>
      <c r="X17" s="9"/>
      <c r="Y17" s="9"/>
      <c r="Z17" s="9"/>
      <c r="AA17" s="9"/>
    </row>
    <row r="18" ht="15.75" customHeight="1">
      <c r="A18" s="9">
        <v>2.0</v>
      </c>
      <c r="B18" s="10"/>
      <c r="C18" s="9"/>
      <c r="D18" s="38"/>
      <c r="E18" s="39"/>
      <c r="F18" s="39"/>
      <c r="G18" s="40"/>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2" t="s">
        <v>122</v>
      </c>
      <c r="E19" s="42" t="s">
        <v>123</v>
      </c>
      <c r="F19" s="42" t="s">
        <v>124</v>
      </c>
      <c r="G19" s="43"/>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0.0</v>
      </c>
      <c r="E20" s="44">
        <v>0.0</v>
      </c>
      <c r="F20" s="44" t="s">
        <v>125</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4">
        <v>1.0</v>
      </c>
      <c r="E21" s="44">
        <v>2.0</v>
      </c>
      <c r="F21" s="44" t="s">
        <v>126</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4">
        <v>3.0</v>
      </c>
      <c r="E22" s="44">
        <v>4.0</v>
      </c>
      <c r="F22" s="44" t="s">
        <v>127</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5.0</v>
      </c>
      <c r="E23" s="46">
        <v>6.0</v>
      </c>
      <c r="F23" s="46" t="s">
        <v>128</v>
      </c>
      <c r="G23" s="45"/>
      <c r="H23" s="9"/>
      <c r="I23" s="9"/>
      <c r="J23" s="9"/>
      <c r="K23" s="9"/>
      <c r="L23" s="9"/>
      <c r="M23" s="9"/>
      <c r="N23" s="9"/>
      <c r="O23" s="9"/>
      <c r="P23" s="9"/>
      <c r="Q23" s="9"/>
      <c r="R23" s="9"/>
      <c r="S23" s="9"/>
      <c r="T23" s="9"/>
      <c r="U23" s="9"/>
      <c r="V23" s="9"/>
      <c r="W23" s="9"/>
      <c r="X23" s="9"/>
      <c r="Y23" s="9"/>
      <c r="Z23" s="9"/>
      <c r="AA23" s="9"/>
    </row>
    <row r="24" ht="15.75" customHeight="1">
      <c r="A24" s="9"/>
      <c r="B24" s="10"/>
      <c r="C24" s="41"/>
      <c r="D24" s="46">
        <v>7.0</v>
      </c>
      <c r="E24" s="46">
        <v>8.0</v>
      </c>
      <c r="F24" s="46" t="s">
        <v>129</v>
      </c>
      <c r="G24" s="45"/>
      <c r="H24" s="9"/>
      <c r="I24" s="9"/>
      <c r="J24" s="9"/>
      <c r="K24" s="9"/>
      <c r="L24" s="9"/>
      <c r="M24" s="9"/>
      <c r="N24" s="9"/>
      <c r="O24" s="9"/>
      <c r="P24" s="9"/>
      <c r="Q24" s="9"/>
      <c r="R24" s="9"/>
      <c r="S24" s="9"/>
      <c r="T24" s="9"/>
      <c r="U24" s="9"/>
      <c r="V24" s="9"/>
      <c r="W24" s="9"/>
      <c r="X24" s="9"/>
      <c r="Y24" s="9"/>
      <c r="Z24" s="9"/>
      <c r="AA24" s="9"/>
    </row>
    <row r="25" ht="15.75" customHeight="1">
      <c r="A25" s="9"/>
      <c r="B25" s="10"/>
      <c r="C25" s="41"/>
      <c r="D25" s="46">
        <v>9.0</v>
      </c>
      <c r="E25" s="46">
        <v>10.0</v>
      </c>
      <c r="F25" s="46" t="s">
        <v>130</v>
      </c>
      <c r="G25" s="45"/>
      <c r="H25" s="9"/>
      <c r="I25" s="9"/>
      <c r="J25" s="9"/>
      <c r="K25" s="9"/>
      <c r="L25" s="9"/>
      <c r="M25" s="9"/>
      <c r="N25" s="9"/>
      <c r="O25" s="9"/>
      <c r="P25" s="9"/>
      <c r="Q25" s="9"/>
      <c r="R25" s="9"/>
      <c r="S25" s="9"/>
      <c r="T25" s="9"/>
      <c r="U25" s="9"/>
      <c r="V25" s="9"/>
      <c r="W25" s="9"/>
      <c r="X25" s="9"/>
      <c r="Y25" s="9"/>
      <c r="Z25" s="9"/>
      <c r="AA25" s="9"/>
    </row>
    <row r="26" ht="15.75" customHeight="1">
      <c r="A26" s="9"/>
      <c r="B26" s="10"/>
      <c r="C26" s="9"/>
      <c r="D26" s="10"/>
      <c r="E26" s="10"/>
      <c r="F26" s="10"/>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47"/>
      <c r="B28" s="47"/>
      <c r="C28" s="47"/>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7"/>
      <c r="B29" s="47"/>
      <c r="C29" s="47"/>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9"/>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48"/>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48"/>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9"/>
      <c r="B216" s="10"/>
      <c r="C216" s="9"/>
      <c r="D216" s="9"/>
      <c r="E216" s="9"/>
      <c r="F216" s="9"/>
      <c r="G216" s="9"/>
      <c r="H216" s="9"/>
      <c r="I216" s="9"/>
      <c r="J216" s="9"/>
      <c r="K216" s="9"/>
      <c r="L216" s="9"/>
      <c r="M216" s="9"/>
      <c r="N216" s="9"/>
      <c r="O216" s="9"/>
      <c r="P216" s="9"/>
      <c r="Q216" s="9"/>
      <c r="R216" s="9"/>
      <c r="S216" s="9"/>
      <c r="T216" s="9"/>
      <c r="U216" s="9"/>
      <c r="V216" s="9"/>
      <c r="W216" s="9"/>
      <c r="X216" s="9"/>
      <c r="Y216" s="9"/>
      <c r="Z216" s="9"/>
      <c r="AA216" s="9"/>
    </row>
    <row r="217" ht="15.75" customHeight="1">
      <c r="A217" s="9"/>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A224" s="40"/>
      <c r="B224" s="49"/>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ht="15.75" customHeight="1">
      <c r="A225" s="40"/>
      <c r="B225" s="49"/>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row r="1001" ht="15.75" customHeight="1">
      <c r="B1001" s="50"/>
    </row>
  </sheetData>
  <mergeCells count="4">
    <mergeCell ref="A1:C1"/>
    <mergeCell ref="D1:G1"/>
    <mergeCell ref="A2:G2"/>
    <mergeCell ref="A3:G3"/>
  </mergeCells>
  <conditionalFormatting sqref="B13">
    <cfRule type="cellIs" dxfId="0" priority="1" operator="equal">
      <formula>100</formula>
    </cfRule>
  </conditionalFormatting>
  <conditionalFormatting sqref="B13">
    <cfRule type="cellIs" dxfId="1" priority="2" operator="notEqual">
      <formula>100</formula>
    </cfRule>
  </conditionalFormatting>
  <dataValidations>
    <dataValidation type="list" allowBlank="1" showErrorMessage="1" sqref="G6:AA12">
      <formula1>$A$20:$A$23</formula1>
    </dataValidation>
  </dataValidation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3" width="31.14"/>
    <col customWidth="1" min="4" max="6" width="20.71"/>
    <col customWidth="1" min="7" max="7" width="6.0"/>
    <col customWidth="1" min="8" max="16" width="8.43"/>
    <col customWidth="1" min="17" max="27" width="9.43"/>
  </cols>
  <sheetData>
    <row r="1" ht="42.0" customHeight="1">
      <c r="A1" s="51" t="s">
        <v>131</v>
      </c>
      <c r="H1" s="3"/>
      <c r="I1" s="3"/>
      <c r="J1" s="3"/>
    </row>
    <row r="2">
      <c r="A2" s="5" t="s">
        <v>132</v>
      </c>
      <c r="B2" s="6"/>
      <c r="C2" s="6"/>
      <c r="D2" s="6"/>
      <c r="E2" s="6"/>
      <c r="F2" s="6"/>
      <c r="G2" s="7"/>
    </row>
    <row r="3" ht="15.75" customHeight="1">
      <c r="A3" s="8" t="s">
        <v>7</v>
      </c>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100</v>
      </c>
      <c r="C5" s="16"/>
      <c r="D5" s="16"/>
      <c r="E5" s="16"/>
      <c r="F5" s="16"/>
      <c r="G5" s="17"/>
      <c r="H5" s="9"/>
      <c r="I5" s="9"/>
      <c r="J5" s="9"/>
      <c r="K5" s="9"/>
      <c r="L5" s="9"/>
      <c r="M5" s="9"/>
      <c r="N5" s="9"/>
      <c r="O5" s="9"/>
      <c r="P5" s="9"/>
      <c r="Q5" s="9"/>
      <c r="R5" s="9"/>
      <c r="S5" s="9"/>
      <c r="T5" s="9"/>
      <c r="U5" s="9"/>
      <c r="V5" s="9"/>
      <c r="W5" s="9"/>
      <c r="X5" s="9"/>
      <c r="Y5" s="9"/>
      <c r="Z5" s="9"/>
      <c r="AA5" s="9"/>
    </row>
    <row r="6">
      <c r="A6" s="18" t="s">
        <v>133</v>
      </c>
      <c r="B6" s="20">
        <v>10.0</v>
      </c>
      <c r="C6" s="4" t="s">
        <v>134</v>
      </c>
      <c r="D6" s="4" t="s">
        <v>135</v>
      </c>
      <c r="E6" s="4" t="s">
        <v>136</v>
      </c>
      <c r="F6" s="4" t="s">
        <v>137</v>
      </c>
      <c r="G6" s="22">
        <v>4.0</v>
      </c>
      <c r="H6" s="23"/>
      <c r="I6" s="23"/>
      <c r="J6" s="23"/>
      <c r="K6" s="23"/>
      <c r="L6" s="23"/>
      <c r="M6" s="23"/>
      <c r="N6" s="23"/>
      <c r="O6" s="23"/>
      <c r="P6" s="23"/>
      <c r="Q6" s="23"/>
      <c r="R6" s="23"/>
      <c r="S6" s="23"/>
      <c r="T6" s="23"/>
      <c r="U6" s="23"/>
      <c r="V6" s="23"/>
      <c r="W6" s="23"/>
      <c r="X6" s="23"/>
      <c r="Y6" s="23"/>
      <c r="Z6" s="23"/>
      <c r="AA6" s="23"/>
    </row>
    <row r="7">
      <c r="A7" s="18" t="s">
        <v>138</v>
      </c>
      <c r="B7" s="20">
        <v>30.0</v>
      </c>
      <c r="C7" s="4" t="s">
        <v>139</v>
      </c>
      <c r="D7" s="4" t="s">
        <v>140</v>
      </c>
      <c r="E7" s="4" t="s">
        <v>141</v>
      </c>
      <c r="F7" s="4" t="s">
        <v>142</v>
      </c>
      <c r="G7" s="22">
        <v>4.0</v>
      </c>
      <c r="H7" s="23"/>
      <c r="I7" s="23"/>
      <c r="J7" s="23"/>
      <c r="K7" s="23"/>
      <c r="L7" s="23"/>
      <c r="M7" s="23"/>
      <c r="N7" s="23"/>
      <c r="O7" s="23"/>
      <c r="P7" s="23"/>
      <c r="Q7" s="23"/>
      <c r="R7" s="23"/>
      <c r="S7" s="23"/>
      <c r="T7" s="23"/>
      <c r="U7" s="23"/>
      <c r="V7" s="23"/>
      <c r="W7" s="23"/>
      <c r="X7" s="23"/>
      <c r="Y7" s="23"/>
      <c r="Z7" s="23"/>
      <c r="AA7" s="23"/>
    </row>
    <row r="8">
      <c r="A8" s="18" t="s">
        <v>143</v>
      </c>
      <c r="B8" s="20">
        <v>15.0</v>
      </c>
      <c r="C8" s="4" t="s">
        <v>144</v>
      </c>
      <c r="D8" s="4" t="s">
        <v>145</v>
      </c>
      <c r="E8" s="4" t="s">
        <v>146</v>
      </c>
      <c r="F8" s="4" t="s">
        <v>147</v>
      </c>
      <c r="G8" s="22">
        <v>4.0</v>
      </c>
      <c r="H8" s="23"/>
      <c r="I8" s="23"/>
      <c r="J8" s="23"/>
      <c r="K8" s="23"/>
      <c r="L8" s="23"/>
      <c r="M8" s="23"/>
      <c r="N8" s="23"/>
      <c r="O8" s="23"/>
      <c r="P8" s="23"/>
      <c r="Q8" s="23"/>
      <c r="R8" s="23"/>
      <c r="S8" s="23"/>
      <c r="T8" s="23"/>
      <c r="U8" s="23"/>
      <c r="V8" s="23"/>
      <c r="W8" s="23"/>
      <c r="X8" s="23"/>
      <c r="Y8" s="23"/>
      <c r="Z8" s="23"/>
      <c r="AA8" s="23"/>
    </row>
    <row r="9" ht="177.75" customHeight="1">
      <c r="A9" s="18" t="s">
        <v>148</v>
      </c>
      <c r="B9" s="20">
        <v>15.0</v>
      </c>
      <c r="C9" s="4" t="s">
        <v>149</v>
      </c>
      <c r="D9" s="4" t="s">
        <v>150</v>
      </c>
      <c r="E9" s="4" t="s">
        <v>151</v>
      </c>
      <c r="F9" s="4" t="s">
        <v>152</v>
      </c>
      <c r="G9" s="22">
        <v>4.0</v>
      </c>
      <c r="H9" s="23"/>
      <c r="I9" s="23"/>
      <c r="J9" s="23"/>
      <c r="K9" s="23"/>
      <c r="L9" s="23"/>
      <c r="M9" s="23"/>
      <c r="N9" s="23"/>
      <c r="O9" s="23"/>
      <c r="P9" s="23"/>
      <c r="Q9" s="23"/>
      <c r="R9" s="23"/>
      <c r="S9" s="23"/>
      <c r="T9" s="23"/>
      <c r="U9" s="23"/>
      <c r="V9" s="23"/>
      <c r="W9" s="23"/>
      <c r="X9" s="23"/>
      <c r="Y9" s="23"/>
      <c r="Z9" s="23"/>
      <c r="AA9" s="23"/>
    </row>
    <row r="10" ht="15.75" customHeight="1">
      <c r="A10" s="18" t="s">
        <v>153</v>
      </c>
      <c r="B10" s="20">
        <v>30.0</v>
      </c>
      <c r="C10" s="4" t="s">
        <v>154</v>
      </c>
      <c r="D10" s="4" t="s">
        <v>155</v>
      </c>
      <c r="E10" s="4" t="s">
        <v>156</v>
      </c>
      <c r="F10" s="4" t="s">
        <v>157</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100</v>
      </c>
      <c r="C11" s="26"/>
      <c r="D11" s="26"/>
      <c r="E11" s="26"/>
      <c r="F11" s="27" t="s">
        <v>105</v>
      </c>
      <c r="G11" s="28">
        <f>SUM(G6*B6/100,G7*B7/100,G8*B8/100,G9*B9/100,G10*B10/100)/4*10</f>
        <v>10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A</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4.25" customHeight="1">
      <c r="A13" s="52"/>
      <c r="B13" s="36"/>
      <c r="C13" s="36"/>
      <c r="D13" s="36"/>
      <c r="E13" s="36"/>
      <c r="F13" s="36"/>
      <c r="G13" s="37"/>
      <c r="H13" s="9"/>
      <c r="I13" s="9"/>
      <c r="J13" s="9"/>
      <c r="K13" s="9"/>
      <c r="L13" s="9"/>
      <c r="M13" s="9"/>
      <c r="N13" s="9"/>
      <c r="O13" s="9"/>
      <c r="P13" s="9"/>
      <c r="Q13" s="9"/>
      <c r="R13" s="9"/>
      <c r="S13" s="9"/>
      <c r="T13" s="9"/>
      <c r="U13" s="9"/>
      <c r="V13" s="9"/>
      <c r="W13" s="9"/>
      <c r="X13" s="9"/>
      <c r="Y13" s="9"/>
      <c r="Z13" s="9"/>
      <c r="AA13" s="9"/>
    </row>
    <row r="14" ht="15.75" customHeight="1">
      <c r="A14" s="36"/>
      <c r="B14" s="36"/>
      <c r="C14" s="36"/>
      <c r="D14" s="36"/>
      <c r="E14" s="36"/>
      <c r="F14" s="36"/>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A224" s="40"/>
      <c r="B224" s="49"/>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ht="15.75" customHeight="1">
      <c r="A225" s="40"/>
      <c r="B225" s="49"/>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3:G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4.0" topLeftCell="H5" activePane="bottomRight" state="frozen"/>
      <selection activeCell="H1" sqref="H1" pane="topRight"/>
      <selection activeCell="A5" sqref="A5" pane="bottomLeft"/>
      <selection activeCell="H5" sqref="H5"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37.5" customHeight="1">
      <c r="A1" s="53" t="s">
        <v>158</v>
      </c>
    </row>
    <row r="2" ht="15.75" customHeight="1">
      <c r="A2" s="5" t="s">
        <v>159</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SUM(B6:B9)</f>
        <v>100</v>
      </c>
      <c r="C5" s="16"/>
      <c r="D5" s="16"/>
      <c r="E5" s="16"/>
      <c r="F5" s="16"/>
      <c r="G5" s="17"/>
      <c r="H5" s="9"/>
      <c r="I5" s="9"/>
      <c r="J5" s="9"/>
      <c r="K5" s="9"/>
      <c r="L5" s="9"/>
      <c r="M5" s="9"/>
      <c r="N5" s="9"/>
      <c r="O5" s="9"/>
      <c r="P5" s="9"/>
      <c r="Q5" s="9"/>
      <c r="R5" s="9"/>
      <c r="S5" s="9"/>
      <c r="T5" s="9"/>
      <c r="U5" s="9"/>
      <c r="V5" s="9"/>
      <c r="W5" s="9"/>
      <c r="X5" s="9"/>
      <c r="Y5" s="9"/>
      <c r="Z5" s="9"/>
      <c r="AA5" s="9"/>
    </row>
    <row r="6">
      <c r="A6" s="18" t="s">
        <v>160</v>
      </c>
      <c r="B6" s="20">
        <v>25.0</v>
      </c>
      <c r="C6" s="4" t="s">
        <v>161</v>
      </c>
      <c r="D6" s="4" t="s">
        <v>162</v>
      </c>
      <c r="E6" s="4" t="s">
        <v>163</v>
      </c>
      <c r="F6" s="4" t="s">
        <v>164</v>
      </c>
      <c r="G6" s="22">
        <v>4.0</v>
      </c>
      <c r="H6" s="23"/>
      <c r="I6" s="23"/>
      <c r="J6" s="23"/>
      <c r="K6" s="23"/>
      <c r="L6" s="23"/>
      <c r="M6" s="23"/>
      <c r="N6" s="23"/>
      <c r="O6" s="23"/>
      <c r="P6" s="23"/>
      <c r="Q6" s="23"/>
      <c r="R6" s="23"/>
      <c r="S6" s="23"/>
      <c r="T6" s="23"/>
      <c r="U6" s="23"/>
      <c r="V6" s="23"/>
      <c r="W6" s="23"/>
      <c r="X6" s="23"/>
      <c r="Y6" s="23"/>
      <c r="Z6" s="23"/>
      <c r="AA6" s="23"/>
    </row>
    <row r="7">
      <c r="A7" s="24" t="s">
        <v>165</v>
      </c>
      <c r="B7" s="20">
        <v>15.0</v>
      </c>
      <c r="C7" s="54" t="s">
        <v>166</v>
      </c>
      <c r="D7" s="4" t="s">
        <v>167</v>
      </c>
      <c r="E7" s="4" t="s">
        <v>168</v>
      </c>
      <c r="F7" s="4" t="s">
        <v>169</v>
      </c>
      <c r="G7" s="22">
        <v>4.0</v>
      </c>
      <c r="H7" s="23"/>
      <c r="I7" s="23"/>
      <c r="J7" s="23"/>
      <c r="K7" s="23"/>
      <c r="L7" s="23"/>
      <c r="M7" s="23"/>
      <c r="N7" s="23"/>
      <c r="O7" s="23"/>
      <c r="P7" s="23"/>
      <c r="Q7" s="23"/>
      <c r="R7" s="23"/>
      <c r="S7" s="23"/>
      <c r="T7" s="23"/>
      <c r="U7" s="23"/>
      <c r="V7" s="23"/>
      <c r="W7" s="23"/>
      <c r="X7" s="23"/>
      <c r="Y7" s="23"/>
      <c r="Z7" s="23"/>
      <c r="AA7" s="23"/>
    </row>
    <row r="8">
      <c r="A8" s="24" t="s">
        <v>170</v>
      </c>
      <c r="B8" s="20">
        <v>30.0</v>
      </c>
      <c r="C8" s="4" t="s">
        <v>171</v>
      </c>
      <c r="D8" s="4" t="s">
        <v>172</v>
      </c>
      <c r="E8" s="4" t="s">
        <v>173</v>
      </c>
      <c r="F8" s="4" t="s">
        <v>174</v>
      </c>
      <c r="G8" s="22">
        <v>4.0</v>
      </c>
      <c r="H8" s="23"/>
      <c r="I8" s="23"/>
      <c r="J8" s="23"/>
      <c r="K8" s="23"/>
      <c r="L8" s="23"/>
      <c r="M8" s="23"/>
      <c r="N8" s="23"/>
      <c r="O8" s="23"/>
      <c r="P8" s="23"/>
      <c r="Q8" s="23"/>
      <c r="R8" s="23"/>
      <c r="S8" s="23"/>
      <c r="T8" s="23"/>
      <c r="U8" s="23"/>
      <c r="V8" s="23"/>
      <c r="W8" s="23"/>
      <c r="X8" s="23"/>
      <c r="Y8" s="23"/>
      <c r="Z8" s="23"/>
      <c r="AA8" s="23"/>
    </row>
    <row r="9">
      <c r="A9" s="24" t="s">
        <v>175</v>
      </c>
      <c r="B9" s="20">
        <v>30.0</v>
      </c>
      <c r="C9" s="4" t="s">
        <v>176</v>
      </c>
      <c r="D9" s="4" t="s">
        <v>177</v>
      </c>
      <c r="E9" s="4" t="s">
        <v>178</v>
      </c>
      <c r="F9" s="4" t="s">
        <v>179</v>
      </c>
      <c r="G9" s="22">
        <v>4.0</v>
      </c>
      <c r="H9" s="23"/>
      <c r="I9" s="23"/>
      <c r="J9" s="23"/>
      <c r="K9" s="23"/>
      <c r="L9" s="23"/>
      <c r="M9" s="23"/>
      <c r="N9" s="23"/>
      <c r="O9" s="23"/>
      <c r="P9" s="23"/>
      <c r="Q9" s="23"/>
      <c r="R9" s="23"/>
      <c r="S9" s="23"/>
      <c r="T9" s="23"/>
      <c r="U9" s="23"/>
      <c r="V9" s="23"/>
      <c r="W9" s="23"/>
      <c r="X9" s="23"/>
      <c r="Y9" s="23"/>
      <c r="Z9" s="23"/>
      <c r="AA9" s="23"/>
    </row>
    <row r="10" ht="15.75" customHeight="1">
      <c r="A10" s="26"/>
      <c r="B10" s="26">
        <f>SUM(B6:B9)</f>
        <v>100</v>
      </c>
      <c r="C10" s="26"/>
      <c r="D10" s="26"/>
      <c r="E10" s="26"/>
      <c r="F10" s="27" t="s">
        <v>105</v>
      </c>
      <c r="G10" s="28">
        <f t="shared" ref="G10:AA10" si="1">SUM(G6*$B$6/100,G7*$B$7/100,G8*$B$8/100,G9*$B$9/100)/4*10</f>
        <v>10</v>
      </c>
      <c r="H10" s="28">
        <f t="shared" si="1"/>
        <v>0</v>
      </c>
      <c r="I10" s="28">
        <f t="shared" si="1"/>
        <v>0</v>
      </c>
      <c r="J10" s="28">
        <f t="shared" si="1"/>
        <v>0</v>
      </c>
      <c r="K10" s="28">
        <f t="shared" si="1"/>
        <v>0</v>
      </c>
      <c r="L10" s="28">
        <f t="shared" si="1"/>
        <v>0</v>
      </c>
      <c r="M10" s="28">
        <f t="shared" si="1"/>
        <v>0</v>
      </c>
      <c r="N10" s="28">
        <f t="shared" si="1"/>
        <v>0</v>
      </c>
      <c r="O10" s="28">
        <f t="shared" si="1"/>
        <v>0</v>
      </c>
      <c r="P10" s="28">
        <f t="shared" si="1"/>
        <v>0</v>
      </c>
      <c r="Q10" s="28">
        <f t="shared" si="1"/>
        <v>0</v>
      </c>
      <c r="R10" s="28">
        <f t="shared" si="1"/>
        <v>0</v>
      </c>
      <c r="S10" s="28">
        <f t="shared" si="1"/>
        <v>0</v>
      </c>
      <c r="T10" s="28">
        <f t="shared" si="1"/>
        <v>0</v>
      </c>
      <c r="U10" s="28">
        <f t="shared" si="1"/>
        <v>0</v>
      </c>
      <c r="V10" s="28">
        <f t="shared" si="1"/>
        <v>0</v>
      </c>
      <c r="W10" s="28">
        <f t="shared" si="1"/>
        <v>0</v>
      </c>
      <c r="X10" s="28">
        <f t="shared" si="1"/>
        <v>0</v>
      </c>
      <c r="Y10" s="28">
        <f t="shared" si="1"/>
        <v>0</v>
      </c>
      <c r="Z10" s="28">
        <f t="shared" si="1"/>
        <v>0</v>
      </c>
      <c r="AA10" s="28">
        <f t="shared" si="1"/>
        <v>0</v>
      </c>
    </row>
    <row r="11" ht="15.75" customHeight="1">
      <c r="A11" s="31"/>
      <c r="B11" s="32"/>
      <c r="C11" s="31"/>
      <c r="D11" s="31"/>
      <c r="E11" s="31"/>
      <c r="F11" s="33" t="s">
        <v>121</v>
      </c>
      <c r="G11" s="34" t="str">
        <f t="shared" ref="G11:AA11" si="2">VLOOKUP(G10,$D17:$F22,3,1)</f>
        <v>A</v>
      </c>
      <c r="H11" s="33" t="str">
        <f t="shared" si="2"/>
        <v>N</v>
      </c>
      <c r="I11" s="33" t="str">
        <f t="shared" si="2"/>
        <v>N</v>
      </c>
      <c r="J11" s="33" t="str">
        <f t="shared" si="2"/>
        <v>N</v>
      </c>
      <c r="K11" s="33" t="str">
        <f t="shared" si="2"/>
        <v>N</v>
      </c>
      <c r="L11" s="33" t="str">
        <f t="shared" si="2"/>
        <v>N</v>
      </c>
      <c r="M11" s="33" t="str">
        <f t="shared" si="2"/>
        <v>N</v>
      </c>
      <c r="N11" s="33" t="str">
        <f t="shared" si="2"/>
        <v>N</v>
      </c>
      <c r="O11" s="33" t="str">
        <f t="shared" si="2"/>
        <v>N</v>
      </c>
      <c r="P11" s="33" t="str">
        <f t="shared" si="2"/>
        <v>N</v>
      </c>
      <c r="Q11" s="33" t="str">
        <f t="shared" si="2"/>
        <v>N</v>
      </c>
      <c r="R11" s="33" t="str">
        <f t="shared" si="2"/>
        <v>N</v>
      </c>
      <c r="S11" s="33" t="str">
        <f t="shared" si="2"/>
        <v>N</v>
      </c>
      <c r="T11" s="33" t="str">
        <f t="shared" si="2"/>
        <v>N</v>
      </c>
      <c r="U11" s="33" t="str">
        <f t="shared" si="2"/>
        <v>N</v>
      </c>
      <c r="V11" s="33" t="str">
        <f t="shared" si="2"/>
        <v>N</v>
      </c>
      <c r="W11" s="33" t="str">
        <f t="shared" si="2"/>
        <v>N</v>
      </c>
      <c r="X11" s="33" t="str">
        <f t="shared" si="2"/>
        <v>N</v>
      </c>
      <c r="Y11" s="33" t="str">
        <f t="shared" si="2"/>
        <v>N</v>
      </c>
      <c r="Z11" s="33" t="str">
        <f t="shared" si="2"/>
        <v>N</v>
      </c>
      <c r="AA11" s="33" t="str">
        <f t="shared" si="2"/>
        <v>N</v>
      </c>
    </row>
    <row r="12" ht="15.75" customHeight="1">
      <c r="A12" s="52"/>
      <c r="B12" s="36"/>
      <c r="C12" s="36"/>
      <c r="D12" s="36"/>
      <c r="E12" s="36"/>
      <c r="F12" s="36"/>
      <c r="G12" s="37"/>
      <c r="H12" s="9"/>
      <c r="I12" s="9"/>
      <c r="J12" s="9"/>
      <c r="K12" s="9"/>
      <c r="L12" s="9"/>
      <c r="M12" s="9"/>
      <c r="N12" s="9"/>
      <c r="O12" s="9"/>
      <c r="P12" s="9"/>
      <c r="Q12" s="9"/>
      <c r="R12" s="9"/>
      <c r="S12" s="9"/>
      <c r="T12" s="9"/>
      <c r="U12" s="9"/>
      <c r="V12" s="9"/>
      <c r="W12" s="9"/>
      <c r="X12" s="9"/>
      <c r="Y12" s="9"/>
      <c r="Z12" s="9"/>
      <c r="AA12" s="9"/>
    </row>
    <row r="13" ht="15.75" customHeight="1">
      <c r="A13" s="9"/>
      <c r="B13" s="10"/>
      <c r="C13" s="9"/>
      <c r="D13" s="9"/>
      <c r="E13" s="9"/>
      <c r="F13" s="9"/>
      <c r="G13" s="9"/>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38"/>
      <c r="E15" s="39"/>
      <c r="F15" s="39"/>
      <c r="G15" s="40"/>
      <c r="H15" s="9"/>
      <c r="I15" s="9"/>
      <c r="J15" s="9"/>
      <c r="K15" s="9"/>
      <c r="L15" s="9"/>
      <c r="M15" s="9"/>
      <c r="N15" s="9"/>
      <c r="O15" s="9"/>
      <c r="P15" s="9"/>
      <c r="Q15" s="9"/>
      <c r="R15" s="9"/>
      <c r="S15" s="9"/>
      <c r="T15" s="9"/>
      <c r="U15" s="9"/>
      <c r="V15" s="9"/>
      <c r="W15" s="9"/>
      <c r="X15" s="9"/>
      <c r="Y15" s="9"/>
      <c r="Z15" s="9"/>
      <c r="AA15" s="9"/>
    </row>
    <row r="16" ht="15.75" customHeight="1">
      <c r="A16" s="9"/>
      <c r="B16" s="10"/>
      <c r="C16" s="41"/>
      <c r="D16" s="42" t="s">
        <v>122</v>
      </c>
      <c r="E16" s="42" t="s">
        <v>123</v>
      </c>
      <c r="F16" s="42" t="s">
        <v>124</v>
      </c>
      <c r="G16" s="43"/>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4">
        <v>0.0</v>
      </c>
      <c r="E17" s="44">
        <v>0.0</v>
      </c>
      <c r="F17" s="44" t="s">
        <v>125</v>
      </c>
      <c r="G17" s="45"/>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1.0</v>
      </c>
      <c r="E18" s="44">
        <v>2.0</v>
      </c>
      <c r="F18" s="44" t="s">
        <v>126</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3.0</v>
      </c>
      <c r="E19" s="44">
        <v>4.0</v>
      </c>
      <c r="F19" s="44" t="s">
        <v>127</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6">
        <v>5.0</v>
      </c>
      <c r="E20" s="46">
        <v>6.0</v>
      </c>
      <c r="F20" s="46" t="s">
        <v>128</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7.0</v>
      </c>
      <c r="E21" s="46">
        <v>8.0</v>
      </c>
      <c r="F21" s="46" t="s">
        <v>129</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9.0</v>
      </c>
      <c r="E22" s="46">
        <v>10.0</v>
      </c>
      <c r="F22" s="46" t="s">
        <v>130</v>
      </c>
      <c r="G22" s="45"/>
      <c r="H22" s="9"/>
      <c r="I22" s="9"/>
      <c r="J22" s="9"/>
      <c r="K22" s="9"/>
      <c r="L22" s="9"/>
      <c r="M22" s="9"/>
      <c r="N22" s="9"/>
      <c r="O22" s="9"/>
      <c r="P22" s="9"/>
      <c r="Q22" s="9"/>
      <c r="R22" s="9"/>
      <c r="S22" s="9"/>
      <c r="T22" s="9"/>
      <c r="U22" s="9"/>
      <c r="V22" s="9"/>
      <c r="W22" s="9"/>
      <c r="X22" s="9"/>
      <c r="Y22" s="9"/>
      <c r="Z22" s="9"/>
      <c r="AA22" s="9"/>
    </row>
    <row r="23" ht="15.75" customHeight="1">
      <c r="A23" s="9"/>
      <c r="B23" s="10"/>
      <c r="C23" s="9"/>
      <c r="D23" s="10"/>
      <c r="E23" s="10"/>
      <c r="F23" s="10"/>
      <c r="G23" s="9"/>
      <c r="H23" s="9"/>
      <c r="I23" s="9"/>
      <c r="J23" s="9"/>
      <c r="K23" s="9"/>
      <c r="L23" s="9"/>
      <c r="M23" s="9"/>
      <c r="N23" s="9"/>
      <c r="O23" s="9"/>
      <c r="P23" s="9"/>
      <c r="Q23" s="9"/>
      <c r="R23" s="9"/>
      <c r="S23" s="9"/>
      <c r="T23" s="9"/>
      <c r="U23" s="9"/>
      <c r="V23" s="9"/>
      <c r="W23" s="9"/>
      <c r="X23" s="9"/>
      <c r="Y23" s="9"/>
      <c r="Z23" s="9"/>
      <c r="AA23" s="9"/>
    </row>
    <row r="24" ht="15.75" customHeight="1">
      <c r="A24" s="47"/>
      <c r="B24" s="47"/>
      <c r="C24" s="47"/>
      <c r="D24" s="9"/>
      <c r="E24" s="9"/>
      <c r="F24" s="9"/>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9"/>
      <c r="B27" s="10"/>
      <c r="C27" s="9"/>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48"/>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9"/>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40"/>
      <c r="B215" s="49"/>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B223" s="5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sheetData>
  <mergeCells count="2">
    <mergeCell ref="A1:G1"/>
    <mergeCell ref="A2:G2"/>
  </mergeCells>
  <conditionalFormatting sqref="B10">
    <cfRule type="cellIs" dxfId="0" priority="1" operator="equal">
      <formula>100</formula>
    </cfRule>
  </conditionalFormatting>
  <conditionalFormatting sqref="B10">
    <cfRule type="cellIs" dxfId="1" priority="2" operator="notEqual">
      <formula>100</formula>
    </cfRule>
  </conditionalFormatting>
  <dataValidations>
    <dataValidation type="list" allowBlank="1" showErrorMessage="1" sqref="G6:AA9">
      <formula1>$A$17:$A$20</formula1>
    </dataValidation>
  </dataValidation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180</v>
      </c>
    </row>
    <row r="2" ht="34.5" customHeight="1">
      <c r="A2" s="5" t="s">
        <v>181</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100</v>
      </c>
      <c r="C5" s="16"/>
      <c r="D5" s="16"/>
      <c r="E5" s="16"/>
      <c r="F5" s="16"/>
      <c r="G5" s="17"/>
      <c r="H5" s="9"/>
      <c r="I5" s="9"/>
      <c r="J5" s="9"/>
      <c r="K5" s="9"/>
      <c r="L5" s="9"/>
      <c r="M5" s="9"/>
      <c r="N5" s="9"/>
      <c r="O5" s="9"/>
      <c r="P5" s="9"/>
      <c r="Q5" s="9"/>
      <c r="R5" s="9"/>
      <c r="S5" s="9"/>
      <c r="T5" s="9"/>
      <c r="U5" s="9"/>
      <c r="V5" s="9"/>
      <c r="W5" s="9"/>
      <c r="X5" s="9"/>
      <c r="Y5" s="9"/>
      <c r="Z5" s="9"/>
      <c r="AA5" s="9"/>
    </row>
    <row r="6">
      <c r="A6" s="56" t="s">
        <v>182</v>
      </c>
      <c r="B6" s="20">
        <v>20.0</v>
      </c>
      <c r="C6" s="57" t="s">
        <v>183</v>
      </c>
      <c r="D6" s="58" t="s">
        <v>184</v>
      </c>
      <c r="E6" s="58" t="s">
        <v>185</v>
      </c>
      <c r="F6" s="58" t="s">
        <v>186</v>
      </c>
      <c r="G6" s="22">
        <v>4.0</v>
      </c>
      <c r="H6" s="23"/>
      <c r="I6" s="23"/>
      <c r="J6" s="23"/>
      <c r="K6" s="23"/>
      <c r="L6" s="23"/>
      <c r="M6" s="23"/>
      <c r="N6" s="23"/>
      <c r="O6" s="23"/>
      <c r="P6" s="23"/>
      <c r="Q6" s="23"/>
      <c r="R6" s="23"/>
      <c r="S6" s="23"/>
      <c r="T6" s="23"/>
      <c r="U6" s="23"/>
      <c r="V6" s="23"/>
      <c r="W6" s="23"/>
      <c r="X6" s="23"/>
      <c r="Y6" s="23"/>
      <c r="Z6" s="23"/>
      <c r="AA6" s="23"/>
    </row>
    <row r="7">
      <c r="A7" s="59" t="s">
        <v>187</v>
      </c>
      <c r="B7" s="20">
        <v>23.0</v>
      </c>
      <c r="C7" s="60" t="s">
        <v>188</v>
      </c>
      <c r="D7" s="61" t="s">
        <v>189</v>
      </c>
      <c r="E7" s="61" t="s">
        <v>190</v>
      </c>
      <c r="F7" s="62" t="s">
        <v>191</v>
      </c>
      <c r="G7" s="22">
        <v>4.0</v>
      </c>
      <c r="H7" s="23"/>
      <c r="I7" s="23"/>
      <c r="J7" s="23"/>
      <c r="K7" s="23"/>
      <c r="L7" s="23"/>
      <c r="M7" s="23"/>
      <c r="N7" s="23"/>
      <c r="O7" s="23"/>
      <c r="P7" s="23"/>
      <c r="Q7" s="23"/>
      <c r="R7" s="23"/>
      <c r="S7" s="23"/>
      <c r="T7" s="23"/>
      <c r="U7" s="23"/>
      <c r="V7" s="23"/>
      <c r="W7" s="23"/>
      <c r="X7" s="23"/>
      <c r="Y7" s="23"/>
      <c r="Z7" s="23"/>
      <c r="AA7" s="23"/>
    </row>
    <row r="8">
      <c r="A8" s="63" t="s">
        <v>192</v>
      </c>
      <c r="B8" s="20">
        <v>17.0</v>
      </c>
      <c r="C8" s="60" t="s">
        <v>193</v>
      </c>
      <c r="D8" s="62" t="s">
        <v>194</v>
      </c>
      <c r="E8" s="62" t="s">
        <v>195</v>
      </c>
      <c r="F8" s="62" t="s">
        <v>196</v>
      </c>
      <c r="G8" s="22">
        <v>4.0</v>
      </c>
      <c r="H8" s="23"/>
      <c r="I8" s="23"/>
      <c r="J8" s="23"/>
      <c r="K8" s="23"/>
      <c r="L8" s="23"/>
      <c r="M8" s="23"/>
      <c r="N8" s="23"/>
      <c r="O8" s="23"/>
      <c r="P8" s="23"/>
      <c r="Q8" s="23"/>
      <c r="R8" s="23"/>
      <c r="S8" s="23"/>
      <c r="T8" s="23"/>
      <c r="U8" s="23"/>
      <c r="V8" s="23"/>
      <c r="W8" s="23"/>
      <c r="X8" s="23"/>
      <c r="Y8" s="23"/>
      <c r="Z8" s="23"/>
      <c r="AA8" s="23"/>
    </row>
    <row r="9">
      <c r="A9" s="24" t="s">
        <v>197</v>
      </c>
      <c r="B9" s="20">
        <v>25.0</v>
      </c>
      <c r="C9" s="60" t="s">
        <v>198</v>
      </c>
      <c r="D9" s="61" t="s">
        <v>199</v>
      </c>
      <c r="E9" s="61" t="s">
        <v>200</v>
      </c>
      <c r="F9" s="61" t="s">
        <v>201</v>
      </c>
      <c r="G9" s="22">
        <v>4.0</v>
      </c>
      <c r="H9" s="23"/>
      <c r="I9" s="23"/>
      <c r="J9" s="23"/>
      <c r="K9" s="23"/>
      <c r="L9" s="23"/>
      <c r="M9" s="23"/>
      <c r="N9" s="23"/>
      <c r="O9" s="23"/>
      <c r="P9" s="23"/>
      <c r="Q9" s="23"/>
      <c r="R9" s="23"/>
      <c r="S9" s="23"/>
      <c r="T9" s="23"/>
      <c r="U9" s="23"/>
      <c r="V9" s="23"/>
      <c r="W9" s="23"/>
      <c r="X9" s="23"/>
      <c r="Y9" s="23"/>
      <c r="Z9" s="23"/>
      <c r="AA9" s="23"/>
    </row>
    <row r="10">
      <c r="A10" s="59" t="s">
        <v>202</v>
      </c>
      <c r="B10" s="20">
        <v>15.0</v>
      </c>
      <c r="C10" s="60" t="s">
        <v>203</v>
      </c>
      <c r="D10" s="62" t="s">
        <v>204</v>
      </c>
      <c r="E10" s="61" t="s">
        <v>205</v>
      </c>
      <c r="F10" s="61" t="s">
        <v>206</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100</v>
      </c>
      <c r="C11" s="26"/>
      <c r="D11" s="26"/>
      <c r="E11" s="26"/>
      <c r="F11" s="27" t="s">
        <v>105</v>
      </c>
      <c r="G11" s="28">
        <f>SUM(G6*B6/100,G7*B7/100,G8*B8/100,G9*B9/100,G10*B10/100)/4*10</f>
        <v>10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A</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G7">
      <formula1>$A$17:$A$20</formula1>
    </dataValidation>
    <dataValidation type="list" allowBlank="1" showErrorMessage="1" sqref="H6:AA7 G8:AA10">
      <formula1>$A$18:$A$21</formula1>
    </dataValidation>
  </dataValidation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45.0" customHeight="1">
      <c r="A1" s="53" t="s">
        <v>207</v>
      </c>
    </row>
    <row r="2" ht="15.75" customHeight="1">
      <c r="A2" s="5" t="s">
        <v>208</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SUM(B6:B8)</f>
        <v>100</v>
      </c>
      <c r="C5" s="16"/>
      <c r="D5" s="16"/>
      <c r="E5" s="16"/>
      <c r="F5" s="16"/>
      <c r="G5" s="17"/>
      <c r="H5" s="9"/>
      <c r="I5" s="9"/>
      <c r="J5" s="9"/>
      <c r="K5" s="9"/>
      <c r="L5" s="9"/>
      <c r="M5" s="9"/>
      <c r="N5" s="9"/>
      <c r="O5" s="9"/>
      <c r="P5" s="9"/>
      <c r="Q5" s="9"/>
      <c r="R5" s="9"/>
      <c r="S5" s="9"/>
      <c r="T5" s="9"/>
      <c r="U5" s="9"/>
      <c r="V5" s="9"/>
      <c r="W5" s="9"/>
      <c r="X5" s="9"/>
      <c r="Y5" s="9"/>
      <c r="Z5" s="9"/>
      <c r="AA5" s="9"/>
    </row>
    <row r="6">
      <c r="A6" s="18" t="s">
        <v>209</v>
      </c>
      <c r="B6" s="20">
        <v>25.0</v>
      </c>
      <c r="C6" s="4" t="s">
        <v>210</v>
      </c>
      <c r="D6" s="4" t="s">
        <v>211</v>
      </c>
      <c r="E6" s="4" t="s">
        <v>212</v>
      </c>
      <c r="F6" s="4" t="s">
        <v>213</v>
      </c>
      <c r="G6" s="22">
        <v>4.0</v>
      </c>
      <c r="H6" s="23"/>
      <c r="I6" s="23"/>
      <c r="J6" s="23"/>
      <c r="K6" s="23"/>
      <c r="L6" s="23"/>
      <c r="M6" s="23"/>
      <c r="N6" s="23"/>
      <c r="O6" s="23"/>
      <c r="P6" s="23"/>
      <c r="Q6" s="23"/>
      <c r="R6" s="23"/>
      <c r="S6" s="23"/>
      <c r="T6" s="23"/>
      <c r="U6" s="23"/>
      <c r="V6" s="23"/>
      <c r="W6" s="23"/>
      <c r="X6" s="23"/>
      <c r="Y6" s="23"/>
      <c r="Z6" s="23"/>
      <c r="AA6" s="23"/>
    </row>
    <row r="7" ht="105.0" customHeight="1">
      <c r="A7" s="64" t="s">
        <v>214</v>
      </c>
      <c r="B7" s="20">
        <v>25.0</v>
      </c>
      <c r="C7" s="4" t="s">
        <v>215</v>
      </c>
      <c r="D7" s="4" t="s">
        <v>216</v>
      </c>
      <c r="E7" s="54" t="s">
        <v>217</v>
      </c>
      <c r="F7" s="4" t="s">
        <v>218</v>
      </c>
      <c r="G7" s="22">
        <v>4.0</v>
      </c>
      <c r="H7" s="23"/>
      <c r="I7" s="23"/>
      <c r="J7" s="23"/>
      <c r="K7" s="23"/>
      <c r="L7" s="23"/>
      <c r="M7" s="23"/>
      <c r="N7" s="23"/>
      <c r="O7" s="23"/>
      <c r="P7" s="23"/>
      <c r="Q7" s="23"/>
      <c r="R7" s="23"/>
      <c r="S7" s="23"/>
      <c r="T7" s="23"/>
      <c r="U7" s="23"/>
      <c r="V7" s="23"/>
      <c r="W7" s="23"/>
      <c r="X7" s="23"/>
      <c r="Y7" s="23"/>
      <c r="Z7" s="23"/>
      <c r="AA7" s="23"/>
    </row>
    <row r="8">
      <c r="A8" s="24" t="s">
        <v>219</v>
      </c>
      <c r="B8" s="20">
        <v>50.0</v>
      </c>
      <c r="C8" s="4" t="s">
        <v>220</v>
      </c>
      <c r="D8" s="4" t="s">
        <v>221</v>
      </c>
      <c r="E8" s="4" t="s">
        <v>222</v>
      </c>
      <c r="F8" s="4" t="s">
        <v>223</v>
      </c>
      <c r="G8" s="22">
        <v>4.0</v>
      </c>
      <c r="H8" s="23"/>
      <c r="I8" s="23"/>
      <c r="J8" s="23"/>
      <c r="K8" s="23"/>
      <c r="L8" s="23"/>
      <c r="M8" s="23"/>
      <c r="N8" s="23"/>
      <c r="O8" s="23"/>
      <c r="P8" s="23"/>
      <c r="Q8" s="23"/>
      <c r="R8" s="23"/>
      <c r="S8" s="23"/>
      <c r="T8" s="23"/>
      <c r="U8" s="23"/>
      <c r="V8" s="23"/>
      <c r="W8" s="23"/>
      <c r="X8" s="23"/>
      <c r="Y8" s="23"/>
      <c r="Z8" s="23"/>
      <c r="AA8" s="23"/>
    </row>
    <row r="9" ht="15.75" customHeight="1">
      <c r="A9" s="26"/>
      <c r="B9" s="26">
        <f>SUM(B6:B8)</f>
        <v>100</v>
      </c>
      <c r="C9" s="26"/>
      <c r="D9" s="26"/>
      <c r="E9" s="26"/>
      <c r="F9" s="27" t="s">
        <v>105</v>
      </c>
      <c r="G9" s="28">
        <f>SUM(G6*B6/100,G7*B7/100,G8*B8/100)/4*10</f>
        <v>10</v>
      </c>
      <c r="H9" s="27">
        <f>SUM(H6*B6/100,H7*B7/100,H8*B8/100)/4*10</f>
        <v>0</v>
      </c>
      <c r="I9" s="27">
        <f>SUM(I6*B6/100,I7*B7/100,I8*B8/100)/4*10</f>
        <v>0</v>
      </c>
      <c r="J9" s="27">
        <f>SUM(J6*B6/100,J7*B7/100,J8*B8/100,)/4*10</f>
        <v>0</v>
      </c>
      <c r="K9" s="27">
        <f>SUM(K6*B6/100,K7*B7/100,K8*B8/100)/4*10</f>
        <v>0</v>
      </c>
      <c r="L9" s="27">
        <f>SUM(L6*B6/100,L7*B7/100,L8*B8/100)/4*10</f>
        <v>0</v>
      </c>
      <c r="M9" s="27">
        <f>SUM(M6*B6/100,M7*B7/100,M8*B8/100)/4*10</f>
        <v>0</v>
      </c>
      <c r="N9" s="27">
        <f>SUM(N6*B6/100,N7*B7/100,N8*B8/100)/4*10</f>
        <v>0</v>
      </c>
      <c r="O9" s="27">
        <f>SUM(O6*B6/100,O7*B7/100,O8*B8/100)/4*10</f>
        <v>0</v>
      </c>
      <c r="P9" s="27">
        <f>SUM(P6*B6/100,P7*B7/100,P8*B8/100)/4*10</f>
        <v>0</v>
      </c>
      <c r="Q9" s="27">
        <f>SUM(Q6*B6/100,Q7*B7/100,Q8*B8/100)/4*10</f>
        <v>0</v>
      </c>
      <c r="R9" s="27">
        <f>SUM(R6*B6/100,R7*B7/100,R8*B8/100)/4*10</f>
        <v>0</v>
      </c>
      <c r="S9" s="27">
        <f>SUM(S6*B6/100,S7*B7/100,S8*B8/100)/4*10</f>
        <v>0</v>
      </c>
      <c r="T9" s="27">
        <f>SUM(T6*B6/100,T7*B7/100,T8*B8/100)/4*10</f>
        <v>0</v>
      </c>
      <c r="U9" s="27">
        <f>SUM(U6*B6/100,U7*B7/100,U8*B8/100)/4*10</f>
        <v>0</v>
      </c>
      <c r="V9" s="27">
        <f>SUM(V6*B6/100,V7*B7/100,V8*B8/100)/4*10</f>
        <v>0</v>
      </c>
      <c r="W9" s="27">
        <f>SUM(W6*B6/100,W7*B7/100,W8*B8/100)/4*10</f>
        <v>0</v>
      </c>
      <c r="X9" s="27">
        <f>SUM(X6*B6/100,X7*B7/100,X8*B8/100)/4*10</f>
        <v>0</v>
      </c>
      <c r="Y9" s="27">
        <f>SUM(Y6*B6/100,Y7*B7/100,Y8*B8/100)/4*10</f>
        <v>0</v>
      </c>
      <c r="Z9" s="27">
        <f>SUM(Z6*B6/100,Z7*B7/100,Z8*B8/100)/4*10</f>
        <v>0</v>
      </c>
      <c r="AA9" s="27">
        <f>SUM(AA6*B6/100,AA7*B7/100,AA8*B8/100)/4*10</f>
        <v>0</v>
      </c>
    </row>
    <row r="10" ht="15.75" customHeight="1">
      <c r="A10" s="31"/>
      <c r="B10" s="32"/>
      <c r="C10" s="31"/>
      <c r="D10" s="31"/>
      <c r="E10" s="31"/>
      <c r="F10" s="33" t="s">
        <v>121</v>
      </c>
      <c r="G10" s="34" t="str">
        <f t="shared" ref="G10:AA10" si="1">VLOOKUP(G9,$D16:$F21,3,1)</f>
        <v>A</v>
      </c>
      <c r="H10" s="33" t="str">
        <f t="shared" si="1"/>
        <v>N</v>
      </c>
      <c r="I10" s="33" t="str">
        <f t="shared" si="1"/>
        <v>N</v>
      </c>
      <c r="J10" s="33" t="str">
        <f t="shared" si="1"/>
        <v>N</v>
      </c>
      <c r="K10" s="33" t="str">
        <f t="shared" si="1"/>
        <v>N</v>
      </c>
      <c r="L10" s="33" t="str">
        <f t="shared" si="1"/>
        <v>N</v>
      </c>
      <c r="M10" s="33" t="str">
        <f t="shared" si="1"/>
        <v>N</v>
      </c>
      <c r="N10" s="33" t="str">
        <f t="shared" si="1"/>
        <v>N</v>
      </c>
      <c r="O10" s="33" t="str">
        <f t="shared" si="1"/>
        <v>N</v>
      </c>
      <c r="P10" s="33" t="str">
        <f t="shared" si="1"/>
        <v>N</v>
      </c>
      <c r="Q10" s="33" t="str">
        <f t="shared" si="1"/>
        <v>N</v>
      </c>
      <c r="R10" s="33" t="str">
        <f t="shared" si="1"/>
        <v>N</v>
      </c>
      <c r="S10" s="33" t="str">
        <f t="shared" si="1"/>
        <v>N</v>
      </c>
      <c r="T10" s="33" t="str">
        <f t="shared" si="1"/>
        <v>N</v>
      </c>
      <c r="U10" s="33" t="str">
        <f t="shared" si="1"/>
        <v>N</v>
      </c>
      <c r="V10" s="33" t="str">
        <f t="shared" si="1"/>
        <v>N</v>
      </c>
      <c r="W10" s="33" t="str">
        <f t="shared" si="1"/>
        <v>N</v>
      </c>
      <c r="X10" s="33" t="str">
        <f t="shared" si="1"/>
        <v>N</v>
      </c>
      <c r="Y10" s="33" t="str">
        <f t="shared" si="1"/>
        <v>N</v>
      </c>
      <c r="Z10" s="33" t="str">
        <f t="shared" si="1"/>
        <v>N</v>
      </c>
      <c r="AA10" s="33" t="str">
        <f t="shared" si="1"/>
        <v>N</v>
      </c>
    </row>
    <row r="11" ht="15.75" customHeight="1">
      <c r="A11" s="36"/>
      <c r="G11" s="37"/>
      <c r="H11" s="9"/>
      <c r="I11" s="9"/>
      <c r="J11" s="9"/>
      <c r="K11" s="9"/>
      <c r="L11" s="9"/>
      <c r="M11" s="9"/>
      <c r="N11" s="9"/>
      <c r="O11" s="9"/>
      <c r="P11" s="9"/>
      <c r="Q11" s="9"/>
      <c r="R11" s="9"/>
      <c r="S11" s="9"/>
      <c r="T11" s="9"/>
      <c r="U11" s="9"/>
      <c r="V11" s="9"/>
      <c r="W11" s="9"/>
      <c r="X11" s="9"/>
      <c r="Y11" s="9"/>
      <c r="Z11" s="9"/>
      <c r="AA11" s="9"/>
    </row>
    <row r="12" ht="15.75" customHeight="1">
      <c r="A12" s="9"/>
      <c r="B12" s="10"/>
      <c r="C12" s="9"/>
      <c r="D12" s="9"/>
      <c r="E12" s="9"/>
      <c r="F12" s="9"/>
      <c r="G12" s="9"/>
      <c r="H12" s="9"/>
      <c r="I12" s="9"/>
      <c r="J12" s="9"/>
      <c r="K12" s="9"/>
      <c r="L12" s="9"/>
      <c r="M12" s="9"/>
      <c r="N12" s="9"/>
      <c r="O12" s="9"/>
      <c r="P12" s="9"/>
      <c r="Q12" s="9"/>
      <c r="R12" s="9"/>
      <c r="S12" s="9"/>
      <c r="T12" s="9"/>
      <c r="U12" s="9"/>
      <c r="V12" s="9"/>
      <c r="W12" s="9"/>
      <c r="X12" s="9"/>
      <c r="Y12" s="9"/>
      <c r="Z12" s="9"/>
      <c r="AA12" s="9"/>
    </row>
    <row r="13" ht="15.75" customHeight="1">
      <c r="A13" s="9"/>
      <c r="B13" s="10"/>
      <c r="C13" s="9"/>
      <c r="D13" s="9"/>
      <c r="E13" s="9"/>
      <c r="F13" s="9"/>
      <c r="G13" s="9"/>
      <c r="H13" s="9"/>
      <c r="I13" s="9"/>
      <c r="J13" s="9"/>
      <c r="K13" s="9"/>
      <c r="L13" s="9"/>
      <c r="M13" s="9"/>
      <c r="N13" s="9"/>
      <c r="O13" s="9"/>
      <c r="P13" s="9"/>
      <c r="Q13" s="9"/>
      <c r="R13" s="9"/>
      <c r="S13" s="9"/>
      <c r="T13" s="9"/>
      <c r="U13" s="9"/>
      <c r="V13" s="9"/>
      <c r="W13" s="9"/>
      <c r="X13" s="9"/>
      <c r="Y13" s="9"/>
      <c r="Z13" s="9"/>
      <c r="AA13" s="9"/>
    </row>
    <row r="14" ht="15.75" customHeight="1">
      <c r="A14" s="9"/>
      <c r="B14" s="10"/>
      <c r="C14" s="9"/>
      <c r="D14" s="38"/>
      <c r="E14" s="39"/>
      <c r="F14" s="39"/>
      <c r="G14" s="40"/>
      <c r="H14" s="9"/>
      <c r="I14" s="9"/>
      <c r="J14" s="9"/>
      <c r="K14" s="9"/>
      <c r="L14" s="9"/>
      <c r="M14" s="9"/>
      <c r="N14" s="9"/>
      <c r="O14" s="9"/>
      <c r="P14" s="9"/>
      <c r="Q14" s="9"/>
      <c r="R14" s="9"/>
      <c r="S14" s="9"/>
      <c r="T14" s="9"/>
      <c r="U14" s="9"/>
      <c r="V14" s="9"/>
      <c r="W14" s="9"/>
      <c r="X14" s="9"/>
      <c r="Y14" s="9"/>
      <c r="Z14" s="9"/>
      <c r="AA14" s="9"/>
    </row>
    <row r="15" ht="15.75" customHeight="1">
      <c r="A15" s="9"/>
      <c r="B15" s="10"/>
      <c r="C15" s="41"/>
      <c r="D15" s="42" t="s">
        <v>122</v>
      </c>
      <c r="E15" s="42" t="s">
        <v>123</v>
      </c>
      <c r="F15" s="42" t="s">
        <v>124</v>
      </c>
      <c r="G15" s="43"/>
      <c r="H15" s="9"/>
      <c r="I15" s="9"/>
      <c r="J15" s="9"/>
      <c r="K15" s="9"/>
      <c r="L15" s="9"/>
      <c r="M15" s="9"/>
      <c r="N15" s="9"/>
      <c r="O15" s="9"/>
      <c r="P15" s="9"/>
      <c r="Q15" s="9"/>
      <c r="R15" s="9"/>
      <c r="S15" s="9"/>
      <c r="T15" s="9"/>
      <c r="U15" s="9"/>
      <c r="V15" s="9"/>
      <c r="W15" s="9"/>
      <c r="X15" s="9"/>
      <c r="Y15" s="9"/>
      <c r="Z15" s="9"/>
      <c r="AA15" s="9"/>
    </row>
    <row r="16" ht="15.75" customHeight="1">
      <c r="A16" s="65"/>
      <c r="B16" s="10"/>
      <c r="C16" s="41"/>
      <c r="D16" s="44">
        <v>0.0</v>
      </c>
      <c r="E16" s="44">
        <v>0.0</v>
      </c>
      <c r="F16" s="44" t="s">
        <v>125</v>
      </c>
      <c r="G16" s="45"/>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4">
        <v>1.0</v>
      </c>
      <c r="E17" s="44">
        <v>2.0</v>
      </c>
      <c r="F17" s="44" t="s">
        <v>126</v>
      </c>
      <c r="G17" s="45"/>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3.0</v>
      </c>
      <c r="E18" s="44">
        <v>4.0</v>
      </c>
      <c r="F18" s="44" t="s">
        <v>127</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6">
        <v>5.0</v>
      </c>
      <c r="E19" s="46">
        <v>6.0</v>
      </c>
      <c r="F19" s="46" t="s">
        <v>128</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6">
        <v>7.0</v>
      </c>
      <c r="E20" s="46">
        <v>8.0</v>
      </c>
      <c r="F20" s="46" t="s">
        <v>129</v>
      </c>
      <c r="G20" s="45"/>
      <c r="H20" s="9"/>
      <c r="I20" s="9"/>
      <c r="J20" s="9"/>
      <c r="K20" s="9"/>
      <c r="L20" s="9"/>
      <c r="M20" s="9"/>
      <c r="N20" s="9"/>
      <c r="O20" s="9"/>
      <c r="P20" s="9"/>
      <c r="Q20" s="9"/>
      <c r="R20" s="9"/>
      <c r="S20" s="9"/>
      <c r="T20" s="9"/>
      <c r="U20" s="9"/>
      <c r="V20" s="9"/>
      <c r="W20" s="9"/>
      <c r="X20" s="9"/>
      <c r="Y20" s="9"/>
      <c r="Z20" s="9"/>
      <c r="AA20" s="9"/>
    </row>
    <row r="21" ht="15.75" customHeight="1">
      <c r="A21" s="65"/>
      <c r="B21" s="10"/>
      <c r="C21" s="41"/>
      <c r="D21" s="46">
        <v>9.0</v>
      </c>
      <c r="E21" s="46">
        <v>10.0</v>
      </c>
      <c r="F21" s="46" t="s">
        <v>130</v>
      </c>
      <c r="G21" s="45"/>
      <c r="H21" s="9"/>
      <c r="I21" s="9"/>
      <c r="J21" s="9"/>
      <c r="K21" s="9"/>
      <c r="L21" s="9"/>
      <c r="M21" s="9"/>
      <c r="N21" s="9"/>
      <c r="O21" s="9"/>
      <c r="P21" s="9"/>
      <c r="Q21" s="9"/>
      <c r="R21" s="9"/>
      <c r="S21" s="9"/>
      <c r="T21" s="9"/>
      <c r="U21" s="9"/>
      <c r="V21" s="9"/>
      <c r="W21" s="9"/>
      <c r="X21" s="9"/>
      <c r="Y21" s="9"/>
      <c r="Z21" s="9"/>
      <c r="AA21" s="9"/>
    </row>
    <row r="22" ht="15.75" customHeight="1">
      <c r="A22" s="9"/>
      <c r="B22" s="10"/>
      <c r="C22" s="9"/>
      <c r="D22" s="10"/>
      <c r="E22" s="10"/>
      <c r="F22" s="10"/>
      <c r="G22" s="9"/>
      <c r="H22" s="9"/>
      <c r="I22" s="9"/>
      <c r="J22" s="9"/>
      <c r="K22" s="9"/>
      <c r="L22" s="9"/>
      <c r="M22" s="9"/>
      <c r="N22" s="9"/>
      <c r="O22" s="9"/>
      <c r="P22" s="9"/>
      <c r="Q22" s="9"/>
      <c r="R22" s="9"/>
      <c r="S22" s="9"/>
      <c r="T22" s="9"/>
      <c r="U22" s="9"/>
      <c r="V22" s="9"/>
      <c r="W22" s="9"/>
      <c r="X22" s="9"/>
      <c r="Y22" s="9"/>
      <c r="Z22" s="9"/>
      <c r="AA22" s="9"/>
    </row>
    <row r="23" ht="15.75" customHeight="1">
      <c r="A23" s="47"/>
      <c r="B23" s="47"/>
      <c r="C23" s="47"/>
      <c r="D23" s="9"/>
      <c r="E23" s="9"/>
      <c r="F23" s="9"/>
      <c r="G23" s="9"/>
      <c r="H23" s="9"/>
      <c r="I23" s="9"/>
      <c r="J23" s="9"/>
      <c r="K23" s="9"/>
      <c r="L23" s="9"/>
      <c r="M23" s="9"/>
      <c r="N23" s="9"/>
      <c r="O23" s="9"/>
      <c r="P23" s="9"/>
      <c r="Q23" s="9"/>
      <c r="R23" s="9"/>
      <c r="S23" s="9"/>
      <c r="T23" s="9"/>
      <c r="U23" s="9"/>
      <c r="V23" s="9"/>
      <c r="W23" s="9"/>
      <c r="X23" s="9"/>
      <c r="Y23" s="9"/>
      <c r="Z23" s="9"/>
      <c r="AA23" s="9"/>
    </row>
    <row r="24" ht="15.75" customHeight="1">
      <c r="A24" s="47"/>
      <c r="B24" s="47"/>
      <c r="C24" s="47"/>
      <c r="D24" s="9"/>
      <c r="E24" s="9"/>
      <c r="F24" s="9"/>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9"/>
      <c r="B26" s="10"/>
      <c r="C26" s="9"/>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8"/>
      <c r="B27" s="10"/>
      <c r="C27" s="9"/>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48"/>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9"/>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9"/>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40"/>
      <c r="B214" s="49"/>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ht="15.75" customHeight="1">
      <c r="A215" s="40"/>
      <c r="B215" s="49"/>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B222" s="50"/>
    </row>
    <row r="223" ht="15.75" customHeight="1">
      <c r="B223" s="5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sheetData>
  <mergeCells count="3">
    <mergeCell ref="A1:G1"/>
    <mergeCell ref="A2:G2"/>
    <mergeCell ref="A11:F11"/>
  </mergeCells>
  <conditionalFormatting sqref="B9">
    <cfRule type="cellIs" dxfId="0" priority="1" operator="equal">
      <formula>100</formula>
    </cfRule>
  </conditionalFormatting>
  <conditionalFormatting sqref="B9">
    <cfRule type="cellIs" dxfId="1" priority="2" operator="notEqual">
      <formula>100</formula>
    </cfRule>
  </conditionalFormatting>
  <dataValidations>
    <dataValidation type="list" allowBlank="1" showErrorMessage="1" sqref="G6:G8">
      <formula1>'7. Digital skills (TBP)'!$A$17:$A$20</formula1>
    </dataValidation>
    <dataValidation type="list" allowBlank="1" showErrorMessage="1" sqref="H6:AA8">
      <formula1>$A$16:$A$19</formula1>
    </dataValidation>
  </dataValidation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224</v>
      </c>
    </row>
    <row r="2" ht="15.75" customHeight="1">
      <c r="A2" s="5" t="s">
        <v>208</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c r="A6" s="18" t="s">
        <v>225</v>
      </c>
      <c r="B6" s="20"/>
      <c r="C6" s="4" t="s">
        <v>226</v>
      </c>
      <c r="D6" s="4" t="s">
        <v>227</v>
      </c>
      <c r="E6" s="4" t="s">
        <v>228</v>
      </c>
      <c r="F6" s="54" t="s">
        <v>229</v>
      </c>
      <c r="G6" s="22">
        <v>4.0</v>
      </c>
      <c r="H6" s="23"/>
      <c r="I6" s="23"/>
      <c r="J6" s="23"/>
      <c r="K6" s="23"/>
      <c r="L6" s="23"/>
      <c r="M6" s="23"/>
      <c r="N6" s="23"/>
      <c r="O6" s="23"/>
      <c r="P6" s="23"/>
      <c r="Q6" s="23"/>
      <c r="R6" s="23"/>
      <c r="S6" s="23"/>
      <c r="T6" s="23"/>
      <c r="U6" s="23"/>
      <c r="V6" s="23"/>
      <c r="W6" s="23"/>
      <c r="X6" s="23"/>
      <c r="Y6" s="23"/>
      <c r="Z6" s="23"/>
      <c r="AA6" s="23"/>
    </row>
    <row r="7">
      <c r="A7" s="24" t="s">
        <v>230</v>
      </c>
      <c r="B7" s="20"/>
      <c r="C7" s="4" t="s">
        <v>231</v>
      </c>
      <c r="D7" s="4" t="s">
        <v>232</v>
      </c>
      <c r="E7" s="4" t="s">
        <v>233</v>
      </c>
      <c r="F7" s="4" t="s">
        <v>234</v>
      </c>
      <c r="G7" s="22">
        <v>4.0</v>
      </c>
      <c r="H7" s="23"/>
      <c r="I7" s="23"/>
      <c r="J7" s="23"/>
      <c r="K7" s="23"/>
      <c r="L7" s="23"/>
      <c r="M7" s="23"/>
      <c r="N7" s="23"/>
      <c r="O7" s="23"/>
      <c r="P7" s="23"/>
      <c r="Q7" s="23"/>
      <c r="R7" s="23"/>
      <c r="S7" s="23"/>
      <c r="T7" s="23"/>
      <c r="U7" s="23"/>
      <c r="V7" s="23"/>
      <c r="W7" s="23"/>
      <c r="X7" s="23"/>
      <c r="Y7" s="23"/>
      <c r="Z7" s="23"/>
      <c r="AA7" s="23"/>
    </row>
    <row r="8">
      <c r="A8" s="24" t="s">
        <v>235</v>
      </c>
      <c r="B8" s="20"/>
      <c r="C8" s="4" t="s">
        <v>236</v>
      </c>
      <c r="D8" s="4" t="s">
        <v>237</v>
      </c>
      <c r="E8" s="4" t="s">
        <v>238</v>
      </c>
      <c r="F8" s="4" t="s">
        <v>239</v>
      </c>
      <c r="G8" s="22">
        <v>4.0</v>
      </c>
      <c r="H8" s="23"/>
      <c r="I8" s="23"/>
      <c r="J8" s="23"/>
      <c r="K8" s="23"/>
      <c r="L8" s="23"/>
      <c r="M8" s="23"/>
      <c r="N8" s="23"/>
      <c r="O8" s="23"/>
      <c r="P8" s="23"/>
      <c r="Q8" s="23"/>
      <c r="R8" s="23"/>
      <c r="S8" s="23"/>
      <c r="T8" s="23"/>
      <c r="U8" s="23"/>
      <c r="V8" s="23"/>
      <c r="W8" s="23"/>
      <c r="X8" s="23"/>
      <c r="Y8" s="23"/>
      <c r="Z8" s="23"/>
      <c r="AA8" s="23"/>
    </row>
    <row r="9">
      <c r="A9" s="24" t="s">
        <v>240</v>
      </c>
      <c r="B9" s="20"/>
      <c r="C9" s="4" t="s">
        <v>241</v>
      </c>
      <c r="D9" s="4" t="s">
        <v>242</v>
      </c>
      <c r="E9" s="4" t="s">
        <v>243</v>
      </c>
      <c r="F9" s="4" t="s">
        <v>244</v>
      </c>
      <c r="G9" s="22">
        <v>4.0</v>
      </c>
      <c r="H9" s="23"/>
      <c r="I9" s="23"/>
      <c r="J9" s="23"/>
      <c r="K9" s="23"/>
      <c r="L9" s="23"/>
      <c r="M9" s="23"/>
      <c r="N9" s="23"/>
      <c r="O9" s="23"/>
      <c r="P9" s="23"/>
      <c r="Q9" s="23"/>
      <c r="R9" s="23"/>
      <c r="S9" s="23"/>
      <c r="T9" s="23"/>
      <c r="U9" s="23"/>
      <c r="V9" s="23"/>
      <c r="W9" s="23"/>
      <c r="X9" s="23"/>
      <c r="Y9" s="23"/>
      <c r="Z9" s="23"/>
      <c r="AA9" s="23"/>
    </row>
    <row r="10">
      <c r="A10" s="24" t="s">
        <v>245</v>
      </c>
      <c r="B10" s="20"/>
      <c r="C10" s="4" t="s">
        <v>246</v>
      </c>
      <c r="D10" s="4" t="s">
        <v>247</v>
      </c>
      <c r="E10" s="4" t="s">
        <v>248</v>
      </c>
      <c r="F10" s="54" t="s">
        <v>249</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0</v>
      </c>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19.57"/>
    <col customWidth="1" min="2" max="2" width="7.43"/>
    <col customWidth="1" min="3" max="6" width="20.71"/>
    <col customWidth="1" min="7" max="7" width="6.0"/>
    <col customWidth="1" min="8" max="16" width="8.43"/>
    <col customWidth="1" min="17" max="27" width="9.43"/>
  </cols>
  <sheetData>
    <row r="1" ht="15.75" customHeight="1">
      <c r="A1" s="55" t="s">
        <v>250</v>
      </c>
    </row>
    <row r="2">
      <c r="A2" s="5" t="s">
        <v>251</v>
      </c>
      <c r="B2" s="6"/>
      <c r="C2" s="6"/>
      <c r="D2" s="6"/>
      <c r="E2" s="6"/>
      <c r="F2" s="6"/>
      <c r="G2" s="7"/>
    </row>
    <row r="3" ht="15.75" customHeight="1">
      <c r="B3" s="50"/>
    </row>
    <row r="4" ht="24.0" customHeight="1">
      <c r="A4" s="9"/>
      <c r="B4" s="10" t="s">
        <v>8</v>
      </c>
      <c r="C4" s="11" t="s">
        <v>9</v>
      </c>
      <c r="D4" s="11" t="s">
        <v>10</v>
      </c>
      <c r="E4" s="11" t="s">
        <v>11</v>
      </c>
      <c r="F4" s="11" t="s">
        <v>12</v>
      </c>
      <c r="G4" s="12"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row>
    <row r="5" ht="14.25" customHeight="1">
      <c r="A5" s="14" t="s">
        <v>34</v>
      </c>
      <c r="B5" s="15">
        <f>SUM(B6:B10)</f>
        <v>0</v>
      </c>
      <c r="C5" s="16"/>
      <c r="D5" s="16"/>
      <c r="E5" s="16"/>
      <c r="F5" s="16"/>
      <c r="G5" s="17"/>
      <c r="H5" s="9"/>
      <c r="I5" s="9"/>
      <c r="J5" s="9"/>
      <c r="K5" s="9"/>
      <c r="L5" s="9"/>
      <c r="M5" s="9"/>
      <c r="N5" s="9"/>
      <c r="O5" s="9"/>
      <c r="P5" s="9"/>
      <c r="Q5" s="9"/>
      <c r="R5" s="9"/>
      <c r="S5" s="9"/>
      <c r="T5" s="9"/>
      <c r="U5" s="9"/>
      <c r="V5" s="9"/>
      <c r="W5" s="9"/>
      <c r="X5" s="9"/>
      <c r="Y5" s="9"/>
      <c r="Z5" s="9"/>
      <c r="AA5" s="9"/>
    </row>
    <row r="6">
      <c r="A6" s="18" t="s">
        <v>252</v>
      </c>
      <c r="B6" s="20"/>
      <c r="C6" s="4" t="s">
        <v>253</v>
      </c>
      <c r="D6" s="4" t="s">
        <v>254</v>
      </c>
      <c r="E6" s="4" t="s">
        <v>255</v>
      </c>
      <c r="F6" s="4" t="s">
        <v>256</v>
      </c>
      <c r="G6" s="22">
        <v>4.0</v>
      </c>
      <c r="H6" s="23"/>
      <c r="I6" s="23"/>
      <c r="J6" s="23"/>
      <c r="K6" s="23"/>
      <c r="L6" s="23"/>
      <c r="M6" s="23"/>
      <c r="N6" s="23"/>
      <c r="O6" s="23"/>
      <c r="P6" s="23"/>
      <c r="Q6" s="23"/>
      <c r="R6" s="23"/>
      <c r="S6" s="23"/>
      <c r="T6" s="23"/>
      <c r="U6" s="23"/>
      <c r="V6" s="23"/>
      <c r="W6" s="23"/>
      <c r="X6" s="23"/>
      <c r="Y6" s="23"/>
      <c r="Z6" s="23"/>
      <c r="AA6" s="23"/>
    </row>
    <row r="7">
      <c r="A7" s="24" t="s">
        <v>257</v>
      </c>
      <c r="B7" s="20"/>
      <c r="C7" s="4" t="s">
        <v>258</v>
      </c>
      <c r="D7" s="4" t="s">
        <v>259</v>
      </c>
      <c r="E7" s="4" t="s">
        <v>260</v>
      </c>
      <c r="F7" s="4" t="s">
        <v>261</v>
      </c>
      <c r="G7" s="22">
        <v>4.0</v>
      </c>
      <c r="H7" s="23"/>
      <c r="I7" s="23"/>
      <c r="J7" s="23"/>
      <c r="K7" s="23"/>
      <c r="L7" s="23"/>
      <c r="M7" s="23"/>
      <c r="N7" s="23"/>
      <c r="O7" s="23"/>
      <c r="P7" s="23"/>
      <c r="Q7" s="23"/>
      <c r="R7" s="23"/>
      <c r="S7" s="23"/>
      <c r="T7" s="23"/>
      <c r="U7" s="23"/>
      <c r="V7" s="23"/>
      <c r="W7" s="23"/>
      <c r="X7" s="23"/>
      <c r="Y7" s="23"/>
      <c r="Z7" s="23"/>
      <c r="AA7" s="23"/>
    </row>
    <row r="8">
      <c r="A8" s="24" t="s">
        <v>262</v>
      </c>
      <c r="B8" s="20"/>
      <c r="C8" s="4" t="s">
        <v>263</v>
      </c>
      <c r="D8" s="4" t="s">
        <v>264</v>
      </c>
      <c r="E8" s="4" t="s">
        <v>265</v>
      </c>
      <c r="F8" s="4" t="s">
        <v>266</v>
      </c>
      <c r="G8" s="22">
        <v>4.0</v>
      </c>
      <c r="H8" s="23"/>
      <c r="I8" s="23"/>
      <c r="J8" s="23"/>
      <c r="K8" s="23"/>
      <c r="L8" s="23"/>
      <c r="M8" s="23"/>
      <c r="N8" s="23"/>
      <c r="O8" s="23"/>
      <c r="P8" s="23"/>
      <c r="Q8" s="23"/>
      <c r="R8" s="23"/>
      <c r="S8" s="23"/>
      <c r="T8" s="23"/>
      <c r="U8" s="23"/>
      <c r="V8" s="23"/>
      <c r="W8" s="23"/>
      <c r="X8" s="23"/>
      <c r="Y8" s="23"/>
      <c r="Z8" s="23"/>
      <c r="AA8" s="23"/>
    </row>
    <row r="9">
      <c r="A9" s="24" t="s">
        <v>267</v>
      </c>
      <c r="B9" s="20"/>
      <c r="C9" s="4" t="s">
        <v>268</v>
      </c>
      <c r="D9" s="4" t="s">
        <v>269</v>
      </c>
      <c r="E9" s="4" t="s">
        <v>270</v>
      </c>
      <c r="F9" s="4" t="s">
        <v>271</v>
      </c>
      <c r="G9" s="22">
        <v>4.0</v>
      </c>
      <c r="H9" s="23"/>
      <c r="I9" s="23"/>
      <c r="J9" s="23"/>
      <c r="K9" s="23"/>
      <c r="L9" s="23"/>
      <c r="M9" s="23"/>
      <c r="N9" s="23"/>
      <c r="O9" s="23"/>
      <c r="P9" s="23"/>
      <c r="Q9" s="23"/>
      <c r="R9" s="23"/>
      <c r="S9" s="23"/>
      <c r="T9" s="23"/>
      <c r="U9" s="23"/>
      <c r="V9" s="23"/>
      <c r="W9" s="23"/>
      <c r="X9" s="23"/>
      <c r="Y9" s="23"/>
      <c r="Z9" s="23"/>
      <c r="AA9" s="23"/>
    </row>
    <row r="10">
      <c r="A10" s="24" t="s">
        <v>272</v>
      </c>
      <c r="B10" s="20"/>
      <c r="C10" s="4" t="s">
        <v>273</v>
      </c>
      <c r="D10" s="4" t="s">
        <v>274</v>
      </c>
      <c r="E10" s="4" t="s">
        <v>275</v>
      </c>
      <c r="F10" s="4" t="s">
        <v>276</v>
      </c>
      <c r="G10" s="22">
        <v>4.0</v>
      </c>
      <c r="H10" s="23"/>
      <c r="I10" s="23"/>
      <c r="J10" s="23"/>
      <c r="K10" s="23"/>
      <c r="L10" s="23"/>
      <c r="M10" s="23"/>
      <c r="N10" s="23"/>
      <c r="O10" s="23"/>
      <c r="P10" s="23"/>
      <c r="Q10" s="23"/>
      <c r="R10" s="23"/>
      <c r="S10" s="23"/>
      <c r="T10" s="23"/>
      <c r="U10" s="23"/>
      <c r="V10" s="23"/>
      <c r="W10" s="23"/>
      <c r="X10" s="23"/>
      <c r="Y10" s="23"/>
      <c r="Z10" s="23"/>
      <c r="AA10" s="23"/>
    </row>
    <row r="11" ht="15.75" customHeight="1">
      <c r="A11" s="26"/>
      <c r="B11" s="26">
        <f>SUM(B6:B10)</f>
        <v>0</v>
      </c>
      <c r="C11" s="26"/>
      <c r="D11" s="26"/>
      <c r="E11" s="26"/>
      <c r="F11" s="27" t="s">
        <v>105</v>
      </c>
      <c r="G11" s="28">
        <f>SUM(G6*B6/100,G7*B7/100,G8*B8/100,G9*B9/100,G10*B10/100)/4*10</f>
        <v>0</v>
      </c>
      <c r="H11" s="27">
        <f>SUM(H6*B6/100,H7*B7/100,H8*B8/100,H9*B9/100,H10*B10/100,)/4*10</f>
        <v>0</v>
      </c>
      <c r="I11" s="27">
        <f>SUM(I6*B6/100,I7*B7/100,I8*B8/100,I9*B9/100,I10*B10/100)/4*10</f>
        <v>0</v>
      </c>
      <c r="J11" s="27">
        <f>SUM(J6*B6/100,J7*B7/100,J8*B8/100,J9*B9/100,J10*B10/100)/4*10</f>
        <v>0</v>
      </c>
      <c r="K11" s="27">
        <f>SUM(K6*B6/100,K7*B7/100,K8*B8/100,K9*B9/100,K10*B10/100,)/4*10</f>
        <v>0</v>
      </c>
      <c r="L11" s="27">
        <f>SUM(L6*B6/100,L7*B7/100,L8*B8/100,L9*B9/100,L10*B10/100)/4*10</f>
        <v>0</v>
      </c>
      <c r="M11" s="27">
        <f>SUM(M6*B6/100,M7*B7/100,M8*B8/100,M9*B9/100,M10*B10/100)/4*10</f>
        <v>0</v>
      </c>
      <c r="N11" s="27">
        <f>SUM(N6*B6/100,N7*B7/100,N8*B8/100,N9*B9/100,N10*B10/100)/4*10</f>
        <v>0</v>
      </c>
      <c r="O11" s="27">
        <f>SUM(O6*B6/100,O7*B7/100,O8*B8/100,O9*B9/100,O10*B10/100)/4*10</f>
        <v>0</v>
      </c>
      <c r="P11" s="27">
        <f>SUM(P6*B6/100,P7*B7/100,P8*B8/100,P9*B9/100,P10*B10/100)/4*10</f>
        <v>0</v>
      </c>
      <c r="Q11" s="27">
        <f>SUM(Q6*B6/100,Q7*B7/100,Q8*B8/100,Q9*B9/100,Q10*B10/100)/4*10</f>
        <v>0</v>
      </c>
      <c r="R11" s="27">
        <f>SUM(R6*B6/100,R7*B7/100,R8*B8/100,R9*B9/100,R10*B10/100)/4*10</f>
        <v>0</v>
      </c>
      <c r="S11" s="27">
        <f>SUM(S6*B6/100,S7*B7/100,S8*B8/100,S9*B9/100,S10*B10/100)/4*10</f>
        <v>0</v>
      </c>
      <c r="T11" s="27">
        <f>SUM(T6*B6/100,T7*B7/100,T8*B8/100,T9*B9/100,T10*B10/100)/4*10</f>
        <v>0</v>
      </c>
      <c r="U11" s="27">
        <f>SUM(U6*B6/100,U7*B7/100,U8*B8/100,U9*B9/100,U10*B10/100)/4*10</f>
        <v>0</v>
      </c>
      <c r="V11" s="27">
        <f>SUM(V6*B6/100,V7*B7/100,V8*B8/100,V9*B9/100,V10*B10/100)/4*10</f>
        <v>0</v>
      </c>
      <c r="W11" s="27">
        <f>SUM(W6*B6/100,W7*B7/100,W8*B8/100,W9*B9/100,W10*B10/100)/4*10</f>
        <v>0</v>
      </c>
      <c r="X11" s="27">
        <f>SUM(X6*B6/100,X7*B7/100,X8*B8/100,X9*B9/100,X10*B10/100)/4*10</f>
        <v>0</v>
      </c>
      <c r="Y11" s="27">
        <f>SUM(Y6*B6/100,Y7*B7/100,Y8*B8/100,Y9*B9/100,Y10*B10/100)/4*10</f>
        <v>0</v>
      </c>
      <c r="Z11" s="27">
        <f>SUM(Z6*B6/100,Z7*B7/100,Z8*B8/100,Z9*B9/100,Z10*B10/100)/4*10</f>
        <v>0</v>
      </c>
      <c r="AA11" s="27">
        <f>SUM(AA6*B6/100,AA7*B7/100,AA8*B8/100,AA9*B9/100,AA10*B10/100)/4*10</f>
        <v>0</v>
      </c>
    </row>
    <row r="12" ht="15.75" customHeight="1">
      <c r="A12" s="31"/>
      <c r="B12" s="32"/>
      <c r="C12" s="31"/>
      <c r="D12" s="31"/>
      <c r="E12" s="31"/>
      <c r="F12" s="33" t="s">
        <v>121</v>
      </c>
      <c r="G12" s="34" t="str">
        <f t="shared" ref="G12:AA12" si="1">VLOOKUP(G11,$D18:$F23,3,1)</f>
        <v>N</v>
      </c>
      <c r="H12" s="33" t="str">
        <f t="shared" si="1"/>
        <v>N</v>
      </c>
      <c r="I12" s="33" t="str">
        <f t="shared" si="1"/>
        <v>N</v>
      </c>
      <c r="J12" s="33" t="str">
        <f t="shared" si="1"/>
        <v>N</v>
      </c>
      <c r="K12" s="33" t="str">
        <f t="shared" si="1"/>
        <v>N</v>
      </c>
      <c r="L12" s="33" t="str">
        <f t="shared" si="1"/>
        <v>N</v>
      </c>
      <c r="M12" s="33" t="str">
        <f t="shared" si="1"/>
        <v>N</v>
      </c>
      <c r="N12" s="33" t="str">
        <f t="shared" si="1"/>
        <v>N</v>
      </c>
      <c r="O12" s="33" t="str">
        <f t="shared" si="1"/>
        <v>N</v>
      </c>
      <c r="P12" s="33" t="str">
        <f t="shared" si="1"/>
        <v>N</v>
      </c>
      <c r="Q12" s="33" t="str">
        <f t="shared" si="1"/>
        <v>N</v>
      </c>
      <c r="R12" s="33" t="str">
        <f t="shared" si="1"/>
        <v>N</v>
      </c>
      <c r="S12" s="33" t="str">
        <f t="shared" si="1"/>
        <v>N</v>
      </c>
      <c r="T12" s="33" t="str">
        <f t="shared" si="1"/>
        <v>N</v>
      </c>
      <c r="U12" s="33" t="str">
        <f t="shared" si="1"/>
        <v>N</v>
      </c>
      <c r="V12" s="33" t="str">
        <f t="shared" si="1"/>
        <v>N</v>
      </c>
      <c r="W12" s="33" t="str">
        <f t="shared" si="1"/>
        <v>N</v>
      </c>
      <c r="X12" s="33" t="str">
        <f t="shared" si="1"/>
        <v>N</v>
      </c>
      <c r="Y12" s="33" t="str">
        <f t="shared" si="1"/>
        <v>N</v>
      </c>
      <c r="Z12" s="33" t="str">
        <f t="shared" si="1"/>
        <v>N</v>
      </c>
      <c r="AA12" s="33" t="str">
        <f t="shared" si="1"/>
        <v>N</v>
      </c>
    </row>
    <row r="13" ht="15.75" customHeight="1">
      <c r="A13" s="36"/>
      <c r="G13" s="37"/>
      <c r="H13" s="9"/>
      <c r="I13" s="9"/>
      <c r="J13" s="9"/>
      <c r="K13" s="9"/>
      <c r="L13" s="9"/>
      <c r="M13" s="9"/>
      <c r="N13" s="9"/>
      <c r="O13" s="9"/>
      <c r="P13" s="9"/>
      <c r="Q13" s="9"/>
      <c r="R13" s="9"/>
      <c r="S13" s="9"/>
      <c r="T13" s="9"/>
      <c r="U13" s="9"/>
      <c r="V13" s="9"/>
      <c r="W13" s="9"/>
      <c r="X13" s="9"/>
      <c r="Y13" s="9"/>
      <c r="Z13" s="9"/>
      <c r="AA13" s="9"/>
    </row>
    <row r="14" ht="15.75" customHeight="1">
      <c r="A14" s="9"/>
      <c r="B14" s="10"/>
      <c r="C14" s="9"/>
      <c r="D14" s="9"/>
      <c r="E14" s="9"/>
      <c r="F14" s="9"/>
      <c r="G14" s="9"/>
      <c r="H14" s="9"/>
      <c r="I14" s="9"/>
      <c r="J14" s="9"/>
      <c r="K14" s="9"/>
      <c r="L14" s="9"/>
      <c r="M14" s="9"/>
      <c r="N14" s="9"/>
      <c r="O14" s="9"/>
      <c r="P14" s="9"/>
      <c r="Q14" s="9"/>
      <c r="R14" s="9"/>
      <c r="S14" s="9"/>
      <c r="T14" s="9"/>
      <c r="U14" s="9"/>
      <c r="V14" s="9"/>
      <c r="W14" s="9"/>
      <c r="X14" s="9"/>
      <c r="Y14" s="9"/>
      <c r="Z14" s="9"/>
      <c r="AA14" s="9"/>
    </row>
    <row r="15" ht="15.75"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row>
    <row r="16" ht="15.75" customHeight="1">
      <c r="A16" s="9"/>
      <c r="B16" s="10"/>
      <c r="C16" s="9"/>
      <c r="D16" s="38"/>
      <c r="E16" s="39"/>
      <c r="F16" s="39"/>
      <c r="G16" s="40"/>
      <c r="H16" s="9"/>
      <c r="I16" s="9"/>
      <c r="J16" s="9"/>
      <c r="K16" s="9"/>
      <c r="L16" s="9"/>
      <c r="M16" s="9"/>
      <c r="N16" s="9"/>
      <c r="O16" s="9"/>
      <c r="P16" s="9"/>
      <c r="Q16" s="9"/>
      <c r="R16" s="9"/>
      <c r="S16" s="9"/>
      <c r="T16" s="9"/>
      <c r="U16" s="9"/>
      <c r="V16" s="9"/>
      <c r="W16" s="9"/>
      <c r="X16" s="9"/>
      <c r="Y16" s="9"/>
      <c r="Z16" s="9"/>
      <c r="AA16" s="9"/>
    </row>
    <row r="17" ht="15.75" customHeight="1">
      <c r="A17" s="9">
        <v>1.0</v>
      </c>
      <c r="B17" s="10"/>
      <c r="C17" s="41"/>
      <c r="D17" s="42" t="s">
        <v>122</v>
      </c>
      <c r="E17" s="42" t="s">
        <v>123</v>
      </c>
      <c r="F17" s="42" t="s">
        <v>124</v>
      </c>
      <c r="G17" s="43"/>
      <c r="H17" s="9"/>
      <c r="I17" s="9"/>
      <c r="J17" s="9"/>
      <c r="K17" s="9"/>
      <c r="L17" s="9"/>
      <c r="M17" s="9"/>
      <c r="N17" s="9"/>
      <c r="O17" s="9"/>
      <c r="P17" s="9"/>
      <c r="Q17" s="9"/>
      <c r="R17" s="9"/>
      <c r="S17" s="9"/>
      <c r="T17" s="9"/>
      <c r="U17" s="9"/>
      <c r="V17" s="9"/>
      <c r="W17" s="9"/>
      <c r="X17" s="9"/>
      <c r="Y17" s="9"/>
      <c r="Z17" s="9"/>
      <c r="AA17" s="9"/>
    </row>
    <row r="18" ht="15.75" customHeight="1">
      <c r="A18" s="9">
        <v>2.0</v>
      </c>
      <c r="B18" s="10"/>
      <c r="C18" s="41"/>
      <c r="D18" s="44">
        <v>0.0</v>
      </c>
      <c r="E18" s="44">
        <v>0.0</v>
      </c>
      <c r="F18" s="44" t="s">
        <v>125</v>
      </c>
      <c r="G18" s="45"/>
      <c r="H18" s="9"/>
      <c r="I18" s="9"/>
      <c r="J18" s="9"/>
      <c r="K18" s="9"/>
      <c r="L18" s="9"/>
      <c r="M18" s="9"/>
      <c r="N18" s="9"/>
      <c r="O18" s="9"/>
      <c r="P18" s="9"/>
      <c r="Q18" s="9"/>
      <c r="R18" s="9"/>
      <c r="S18" s="9"/>
      <c r="T18" s="9"/>
      <c r="U18" s="9"/>
      <c r="V18" s="9"/>
      <c r="W18" s="9"/>
      <c r="X18" s="9"/>
      <c r="Y18" s="9"/>
      <c r="Z18" s="9"/>
      <c r="AA18" s="9"/>
    </row>
    <row r="19" ht="15.75" customHeight="1">
      <c r="A19" s="9">
        <v>3.0</v>
      </c>
      <c r="B19" s="10"/>
      <c r="C19" s="41"/>
      <c r="D19" s="44">
        <v>1.0</v>
      </c>
      <c r="E19" s="44">
        <v>2.0</v>
      </c>
      <c r="F19" s="44" t="s">
        <v>126</v>
      </c>
      <c r="G19" s="45"/>
      <c r="H19" s="9"/>
      <c r="I19" s="9"/>
      <c r="J19" s="9"/>
      <c r="K19" s="9"/>
      <c r="L19" s="9"/>
      <c r="M19" s="9"/>
      <c r="N19" s="9"/>
      <c r="O19" s="9"/>
      <c r="P19" s="9"/>
      <c r="Q19" s="9"/>
      <c r="R19" s="9"/>
      <c r="S19" s="9"/>
      <c r="T19" s="9"/>
      <c r="U19" s="9"/>
      <c r="V19" s="9"/>
      <c r="W19" s="9"/>
      <c r="X19" s="9"/>
      <c r="Y19" s="9"/>
      <c r="Z19" s="9"/>
      <c r="AA19" s="9"/>
    </row>
    <row r="20" ht="15.75" customHeight="1">
      <c r="A20" s="9">
        <v>4.0</v>
      </c>
      <c r="B20" s="10"/>
      <c r="C20" s="41"/>
      <c r="D20" s="44">
        <v>3.0</v>
      </c>
      <c r="E20" s="44">
        <v>4.0</v>
      </c>
      <c r="F20" s="44" t="s">
        <v>127</v>
      </c>
      <c r="G20" s="45"/>
      <c r="H20" s="9"/>
      <c r="I20" s="9"/>
      <c r="J20" s="9"/>
      <c r="K20" s="9"/>
      <c r="L20" s="9"/>
      <c r="M20" s="9"/>
      <c r="N20" s="9"/>
      <c r="O20" s="9"/>
      <c r="P20" s="9"/>
      <c r="Q20" s="9"/>
      <c r="R20" s="9"/>
      <c r="S20" s="9"/>
      <c r="T20" s="9"/>
      <c r="U20" s="9"/>
      <c r="V20" s="9"/>
      <c r="W20" s="9"/>
      <c r="X20" s="9"/>
      <c r="Y20" s="9"/>
      <c r="Z20" s="9"/>
      <c r="AA20" s="9"/>
    </row>
    <row r="21" ht="15.75" customHeight="1">
      <c r="A21" s="9"/>
      <c r="B21" s="10"/>
      <c r="C21" s="41"/>
      <c r="D21" s="46">
        <v>5.0</v>
      </c>
      <c r="E21" s="46">
        <v>6.0</v>
      </c>
      <c r="F21" s="46" t="s">
        <v>128</v>
      </c>
      <c r="G21" s="45"/>
      <c r="H21" s="9"/>
      <c r="I21" s="9"/>
      <c r="J21" s="9"/>
      <c r="K21" s="9"/>
      <c r="L21" s="9"/>
      <c r="M21" s="9"/>
      <c r="N21" s="9"/>
      <c r="O21" s="9"/>
      <c r="P21" s="9"/>
      <c r="Q21" s="9"/>
      <c r="R21" s="9"/>
      <c r="S21" s="9"/>
      <c r="T21" s="9"/>
      <c r="U21" s="9"/>
      <c r="V21" s="9"/>
      <c r="W21" s="9"/>
      <c r="X21" s="9"/>
      <c r="Y21" s="9"/>
      <c r="Z21" s="9"/>
      <c r="AA21" s="9"/>
    </row>
    <row r="22" ht="15.75" customHeight="1">
      <c r="A22" s="9"/>
      <c r="B22" s="10"/>
      <c r="C22" s="41"/>
      <c r="D22" s="46">
        <v>7.0</v>
      </c>
      <c r="E22" s="46">
        <v>8.0</v>
      </c>
      <c r="F22" s="46" t="s">
        <v>129</v>
      </c>
      <c r="G22" s="45"/>
      <c r="H22" s="9"/>
      <c r="I22" s="9"/>
      <c r="J22" s="9"/>
      <c r="K22" s="9"/>
      <c r="L22" s="9"/>
      <c r="M22" s="9"/>
      <c r="N22" s="9"/>
      <c r="O22" s="9"/>
      <c r="P22" s="9"/>
      <c r="Q22" s="9"/>
      <c r="R22" s="9"/>
      <c r="S22" s="9"/>
      <c r="T22" s="9"/>
      <c r="U22" s="9"/>
      <c r="V22" s="9"/>
      <c r="W22" s="9"/>
      <c r="X22" s="9"/>
      <c r="Y22" s="9"/>
      <c r="Z22" s="9"/>
      <c r="AA22" s="9"/>
    </row>
    <row r="23" ht="15.75" customHeight="1">
      <c r="A23" s="9"/>
      <c r="B23" s="10"/>
      <c r="C23" s="41"/>
      <c r="D23" s="46">
        <v>9.0</v>
      </c>
      <c r="E23" s="46">
        <v>10.0</v>
      </c>
      <c r="F23" s="46" t="s">
        <v>130</v>
      </c>
      <c r="G23" s="45"/>
      <c r="H23" s="9"/>
      <c r="I23" s="9"/>
      <c r="J23" s="9"/>
      <c r="K23" s="9"/>
      <c r="L23" s="9"/>
      <c r="M23" s="9"/>
      <c r="N23" s="9"/>
      <c r="O23" s="9"/>
      <c r="P23" s="9"/>
      <c r="Q23" s="9"/>
      <c r="R23" s="9"/>
      <c r="S23" s="9"/>
      <c r="T23" s="9"/>
      <c r="U23" s="9"/>
      <c r="V23" s="9"/>
      <c r="W23" s="9"/>
      <c r="X23" s="9"/>
      <c r="Y23" s="9"/>
      <c r="Z23" s="9"/>
      <c r="AA23" s="9"/>
    </row>
    <row r="24" ht="15.75" customHeight="1">
      <c r="A24" s="9"/>
      <c r="B24" s="10"/>
      <c r="C24" s="9"/>
      <c r="D24" s="10"/>
      <c r="E24" s="10"/>
      <c r="F24" s="10"/>
      <c r="G24" s="9"/>
      <c r="H24" s="9"/>
      <c r="I24" s="9"/>
      <c r="J24" s="9"/>
      <c r="K24" s="9"/>
      <c r="L24" s="9"/>
      <c r="M24" s="9"/>
      <c r="N24" s="9"/>
      <c r="O24" s="9"/>
      <c r="P24" s="9"/>
      <c r="Q24" s="9"/>
      <c r="R24" s="9"/>
      <c r="S24" s="9"/>
      <c r="T24" s="9"/>
      <c r="U24" s="9"/>
      <c r="V24" s="9"/>
      <c r="W24" s="9"/>
      <c r="X24" s="9"/>
      <c r="Y24" s="9"/>
      <c r="Z24" s="9"/>
      <c r="AA24" s="9"/>
    </row>
    <row r="25" ht="15.75" customHeight="1">
      <c r="A25" s="47"/>
      <c r="B25" s="47"/>
      <c r="C25" s="47"/>
      <c r="D25" s="9"/>
      <c r="E25" s="9"/>
      <c r="F25" s="9"/>
      <c r="G25" s="9"/>
      <c r="H25" s="9"/>
      <c r="I25" s="9"/>
      <c r="J25" s="9"/>
      <c r="K25" s="9"/>
      <c r="L25" s="9"/>
      <c r="M25" s="9"/>
      <c r="N25" s="9"/>
      <c r="O25" s="9"/>
      <c r="P25" s="9"/>
      <c r="Q25" s="9"/>
      <c r="R25" s="9"/>
      <c r="S25" s="9"/>
      <c r="T25" s="9"/>
      <c r="U25" s="9"/>
      <c r="V25" s="9"/>
      <c r="W25" s="9"/>
      <c r="X25" s="9"/>
      <c r="Y25" s="9"/>
      <c r="Z25" s="9"/>
      <c r="AA25" s="9"/>
    </row>
    <row r="26" ht="15.75" customHeight="1">
      <c r="A26" s="47"/>
      <c r="B26" s="47"/>
      <c r="C26" s="47"/>
      <c r="D26" s="9"/>
      <c r="E26" s="9"/>
      <c r="F26" s="9"/>
      <c r="G26" s="9"/>
      <c r="H26" s="9"/>
      <c r="I26" s="9"/>
      <c r="J26" s="9"/>
      <c r="K26" s="9"/>
      <c r="L26" s="9"/>
      <c r="M26" s="9"/>
      <c r="N26" s="9"/>
      <c r="O26" s="9"/>
      <c r="P26" s="9"/>
      <c r="Q26" s="9"/>
      <c r="R26" s="9"/>
      <c r="S26" s="9"/>
      <c r="T26" s="9"/>
      <c r="U26" s="9"/>
      <c r="V26" s="9"/>
      <c r="W26" s="9"/>
      <c r="X26" s="9"/>
      <c r="Y26" s="9"/>
      <c r="Z26" s="9"/>
      <c r="AA26" s="9"/>
    </row>
    <row r="27" ht="15.75" customHeight="1">
      <c r="A27" s="47"/>
      <c r="B27" s="47"/>
      <c r="C27" s="47"/>
      <c r="D27" s="9"/>
      <c r="E27" s="9"/>
      <c r="F27" s="9"/>
      <c r="G27" s="9"/>
      <c r="H27" s="9"/>
      <c r="I27" s="9"/>
      <c r="J27" s="9"/>
      <c r="K27" s="9"/>
      <c r="L27" s="9"/>
      <c r="M27" s="9"/>
      <c r="N27" s="9"/>
      <c r="O27" s="9"/>
      <c r="P27" s="9"/>
      <c r="Q27" s="9"/>
      <c r="R27" s="9"/>
      <c r="S27" s="9"/>
      <c r="T27" s="9"/>
      <c r="U27" s="9"/>
      <c r="V27" s="9"/>
      <c r="W27" s="9"/>
      <c r="X27" s="9"/>
      <c r="Y27" s="9"/>
      <c r="Z27" s="9"/>
      <c r="AA27" s="9"/>
    </row>
    <row r="28" ht="15.75"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row>
    <row r="29" ht="15.75" customHeight="1">
      <c r="A29" s="48"/>
      <c r="B29" s="10"/>
      <c r="C29" s="9"/>
      <c r="D29" s="9"/>
      <c r="E29" s="9"/>
      <c r="F29" s="9"/>
      <c r="G29" s="9"/>
      <c r="H29" s="9"/>
      <c r="I29" s="9"/>
      <c r="J29" s="9"/>
      <c r="K29" s="9"/>
      <c r="L29" s="9"/>
      <c r="M29" s="9"/>
      <c r="N29" s="9"/>
      <c r="O29" s="9"/>
      <c r="P29" s="9"/>
      <c r="Q29" s="9"/>
      <c r="R29" s="9"/>
      <c r="S29" s="9"/>
      <c r="T29" s="9"/>
      <c r="U29" s="9"/>
      <c r="V29" s="9"/>
      <c r="W29" s="9"/>
      <c r="X29" s="9"/>
      <c r="Y29" s="9"/>
      <c r="Z29" s="9"/>
      <c r="AA29" s="9"/>
    </row>
    <row r="30" ht="15.75" customHeight="1">
      <c r="A30" s="48"/>
      <c r="B30" s="10"/>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9"/>
      <c r="B31" s="10"/>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9"/>
      <c r="B32" s="10"/>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9"/>
      <c r="B33" s="10"/>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9"/>
      <c r="B34" s="10"/>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9"/>
      <c r="B35" s="10"/>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9"/>
      <c r="B36" s="10"/>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9"/>
      <c r="B39" s="10"/>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9"/>
      <c r="B40" s="10"/>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9"/>
      <c r="B41" s="10"/>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9"/>
      <c r="B43" s="10"/>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9"/>
      <c r="B45" s="10"/>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9"/>
      <c r="B46" s="10"/>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9"/>
      <c r="B47" s="10"/>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9"/>
      <c r="B48" s="10"/>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9"/>
      <c r="B49" s="10"/>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9"/>
      <c r="B50" s="10"/>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9"/>
      <c r="B51" s="10"/>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9"/>
      <c r="B53" s="10"/>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9"/>
      <c r="B54" s="10"/>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9"/>
      <c r="B56" s="10"/>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9"/>
      <c r="B57" s="10"/>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9"/>
      <c r="B58" s="10"/>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9"/>
      <c r="B59" s="10"/>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9"/>
      <c r="B61" s="10"/>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9"/>
      <c r="B62" s="10"/>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9"/>
      <c r="B63" s="10"/>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9"/>
      <c r="B64" s="10"/>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9"/>
      <c r="B65" s="10"/>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9"/>
      <c r="B66" s="10"/>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9"/>
      <c r="B67" s="10"/>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9"/>
      <c r="B68" s="10"/>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9"/>
      <c r="B69" s="10"/>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9"/>
      <c r="B70" s="10"/>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9"/>
      <c r="B71" s="10"/>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9"/>
      <c r="B72" s="10"/>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9"/>
      <c r="B73" s="10"/>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9"/>
      <c r="B74" s="10"/>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9"/>
      <c r="B75" s="10"/>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9"/>
      <c r="B76" s="10"/>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9"/>
      <c r="B77" s="10"/>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9"/>
      <c r="B78" s="10"/>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9"/>
      <c r="B79" s="10"/>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9"/>
      <c r="B80" s="10"/>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9"/>
      <c r="B81" s="10"/>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9"/>
      <c r="B82" s="10"/>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9"/>
      <c r="B83" s="10"/>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9"/>
      <c r="B84" s="10"/>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9"/>
      <c r="B85" s="10"/>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9"/>
      <c r="B86" s="10"/>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9"/>
      <c r="B87" s="10"/>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9"/>
      <c r="B88" s="10"/>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9"/>
      <c r="B89" s="10"/>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9"/>
      <c r="B90" s="10"/>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9"/>
      <c r="B91" s="10"/>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9"/>
      <c r="B92" s="10"/>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9"/>
      <c r="B93" s="10"/>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9"/>
      <c r="B94" s="10"/>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9"/>
      <c r="B95" s="10"/>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9"/>
      <c r="B96" s="10"/>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9"/>
      <c r="B97" s="10"/>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9"/>
      <c r="B98" s="10"/>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9"/>
      <c r="B99" s="10"/>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9"/>
      <c r="B100" s="10"/>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9"/>
      <c r="B101" s="10"/>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9"/>
      <c r="B102" s="10"/>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9"/>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9"/>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9"/>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9"/>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9"/>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9"/>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9"/>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9"/>
      <c r="B110" s="10"/>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9"/>
      <c r="B111" s="10"/>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9"/>
      <c r="B112" s="10"/>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9"/>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9"/>
      <c r="B114" s="10"/>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9"/>
      <c r="B115" s="10"/>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9"/>
      <c r="B116" s="10"/>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9"/>
      <c r="B117" s="10"/>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9"/>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9"/>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9"/>
      <c r="B120" s="10"/>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9"/>
      <c r="B121" s="10"/>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9"/>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9"/>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9"/>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9"/>
      <c r="B125" s="10"/>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9"/>
      <c r="B126" s="10"/>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9"/>
      <c r="B127" s="10"/>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9"/>
      <c r="B128" s="10"/>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9"/>
      <c r="B129" s="10"/>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9"/>
      <c r="B130" s="10"/>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9"/>
      <c r="B131" s="10"/>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9"/>
      <c r="B132" s="10"/>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9"/>
      <c r="B133" s="10"/>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9"/>
      <c r="B134" s="10"/>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9"/>
      <c r="B135" s="10"/>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9"/>
      <c r="B136" s="10"/>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9"/>
      <c r="B137" s="10"/>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9"/>
      <c r="B138" s="10"/>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9"/>
      <c r="B139" s="10"/>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9"/>
      <c r="B140" s="10"/>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9"/>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9"/>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9"/>
      <c r="B143" s="10"/>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9"/>
      <c r="B144" s="10"/>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9"/>
      <c r="B145" s="10"/>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9"/>
      <c r="B146" s="10"/>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9"/>
      <c r="B147" s="10"/>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9"/>
      <c r="B148" s="10"/>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9"/>
      <c r="B149" s="10"/>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9"/>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9"/>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9"/>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9"/>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9"/>
      <c r="B154" s="10"/>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9"/>
      <c r="B155" s="10"/>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9"/>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9"/>
      <c r="B157" s="10"/>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9"/>
      <c r="B158" s="10"/>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9"/>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9"/>
      <c r="B160" s="10"/>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9"/>
      <c r="B161" s="10"/>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9"/>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9"/>
      <c r="B163" s="10"/>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9"/>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9"/>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9"/>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9"/>
      <c r="B167" s="10"/>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9"/>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9"/>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9"/>
      <c r="B170" s="10"/>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9"/>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9"/>
      <c r="B172" s="10"/>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9"/>
      <c r="B173" s="10"/>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9"/>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9"/>
      <c r="B175" s="10"/>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9"/>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9"/>
      <c r="B177" s="10"/>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9"/>
      <c r="B178" s="10"/>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9"/>
      <c r="B179" s="10"/>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9"/>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9"/>
      <c r="B181" s="10"/>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9"/>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9"/>
      <c r="B183" s="10"/>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9"/>
      <c r="B184" s="10"/>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9"/>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9"/>
      <c r="B186" s="10"/>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9"/>
      <c r="B187" s="10"/>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9"/>
      <c r="B188" s="10"/>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9"/>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9"/>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9"/>
      <c r="B191" s="10"/>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9"/>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9"/>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9"/>
      <c r="B194" s="10"/>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9"/>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9"/>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9"/>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9"/>
      <c r="B198" s="10"/>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9"/>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9"/>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9"/>
      <c r="B201" s="10"/>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9"/>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9"/>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9"/>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9"/>
      <c r="B205" s="10"/>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9"/>
      <c r="B206" s="10"/>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9"/>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9"/>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9"/>
      <c r="B209" s="10"/>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9"/>
      <c r="B210" s="10"/>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9"/>
      <c r="B211" s="10"/>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9"/>
      <c r="B212" s="10"/>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9"/>
      <c r="B213" s="10"/>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9"/>
      <c r="B214" s="10"/>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9"/>
      <c r="B215" s="10"/>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40"/>
      <c r="B216" s="49"/>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ht="15.75" customHeight="1">
      <c r="A217" s="40"/>
      <c r="B217" s="49"/>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ht="15.75" customHeight="1">
      <c r="A218" s="40"/>
      <c r="B218" s="49"/>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ht="15.75" customHeight="1">
      <c r="A219" s="40"/>
      <c r="B219" s="49"/>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ht="15.75" customHeight="1">
      <c r="A220" s="40"/>
      <c r="B220" s="49"/>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ht="15.75" customHeight="1">
      <c r="A221" s="40"/>
      <c r="B221" s="49"/>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ht="15.75" customHeight="1">
      <c r="A222" s="40"/>
      <c r="B222" s="49"/>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ht="15.75" customHeight="1">
      <c r="A223" s="40"/>
      <c r="B223" s="49"/>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ht="15.75" customHeight="1">
      <c r="B224" s="50"/>
    </row>
    <row r="225" ht="15.75" customHeight="1">
      <c r="B225" s="50"/>
    </row>
    <row r="226" ht="15.75" customHeight="1">
      <c r="B226" s="50"/>
    </row>
    <row r="227" ht="15.75" customHeight="1">
      <c r="B227" s="50"/>
    </row>
    <row r="228" ht="15.75" customHeight="1">
      <c r="B228" s="50"/>
    </row>
    <row r="229" ht="15.75" customHeight="1">
      <c r="B229" s="50"/>
    </row>
    <row r="230" ht="15.75" customHeight="1">
      <c r="B230" s="50"/>
    </row>
    <row r="231" ht="15.75" customHeight="1">
      <c r="B231" s="50"/>
    </row>
    <row r="232" ht="15.75" customHeight="1">
      <c r="B232" s="50"/>
    </row>
    <row r="233" ht="15.75" customHeight="1">
      <c r="B233" s="50"/>
    </row>
    <row r="234" ht="15.75" customHeight="1">
      <c r="B234" s="50"/>
    </row>
    <row r="235" ht="15.75" customHeight="1">
      <c r="B235" s="50"/>
    </row>
    <row r="236" ht="15.75" customHeight="1">
      <c r="B236" s="50"/>
    </row>
    <row r="237" ht="15.75" customHeight="1">
      <c r="B237" s="50"/>
    </row>
    <row r="238" ht="15.75" customHeight="1">
      <c r="B238" s="50"/>
    </row>
    <row r="239" ht="15.75" customHeight="1">
      <c r="B239" s="50"/>
    </row>
    <row r="240" ht="15.75" customHeight="1">
      <c r="B240" s="50"/>
    </row>
    <row r="241" ht="15.75" customHeight="1">
      <c r="B241" s="50"/>
    </row>
    <row r="242" ht="15.75" customHeight="1">
      <c r="B242" s="50"/>
    </row>
    <row r="243" ht="15.75" customHeight="1">
      <c r="B243" s="50"/>
    </row>
    <row r="244" ht="15.75" customHeight="1">
      <c r="B244" s="50"/>
    </row>
    <row r="245" ht="15.75" customHeight="1">
      <c r="B245" s="50"/>
    </row>
    <row r="246" ht="15.75" customHeight="1">
      <c r="B246" s="50"/>
    </row>
    <row r="247" ht="15.75" customHeight="1">
      <c r="B247" s="50"/>
    </row>
    <row r="248" ht="15.75" customHeight="1">
      <c r="B248" s="50"/>
    </row>
    <row r="249" ht="15.75" customHeight="1">
      <c r="B249" s="50"/>
    </row>
    <row r="250" ht="15.75" customHeight="1">
      <c r="B250" s="50"/>
    </row>
    <row r="251" ht="15.75" customHeight="1">
      <c r="B251" s="50"/>
    </row>
    <row r="252" ht="15.75" customHeight="1">
      <c r="B252" s="50"/>
    </row>
    <row r="253" ht="15.75" customHeight="1">
      <c r="B253" s="50"/>
    </row>
    <row r="254" ht="15.75" customHeight="1">
      <c r="B254" s="50"/>
    </row>
    <row r="255" ht="15.75" customHeight="1">
      <c r="B255" s="50"/>
    </row>
    <row r="256" ht="15.75" customHeight="1">
      <c r="B256" s="50"/>
    </row>
    <row r="257" ht="15.75" customHeight="1">
      <c r="B257" s="50"/>
    </row>
    <row r="258" ht="15.75" customHeight="1">
      <c r="B258" s="50"/>
    </row>
    <row r="259" ht="15.75" customHeight="1">
      <c r="B259" s="50"/>
    </row>
    <row r="260" ht="15.75" customHeight="1">
      <c r="B260" s="50"/>
    </row>
    <row r="261" ht="15.75" customHeight="1">
      <c r="B261" s="50"/>
    </row>
    <row r="262" ht="15.75" customHeight="1">
      <c r="B262" s="50"/>
    </row>
    <row r="263" ht="15.75" customHeight="1">
      <c r="B263" s="50"/>
    </row>
    <row r="264" ht="15.75" customHeight="1">
      <c r="B264" s="50"/>
    </row>
    <row r="265" ht="15.75" customHeight="1">
      <c r="B265" s="50"/>
    </row>
    <row r="266" ht="15.75" customHeight="1">
      <c r="B266" s="50"/>
    </row>
    <row r="267" ht="15.75" customHeight="1">
      <c r="B267" s="50"/>
    </row>
    <row r="268" ht="15.75" customHeight="1">
      <c r="B268" s="50"/>
    </row>
    <row r="269" ht="15.75" customHeight="1">
      <c r="B269" s="50"/>
    </row>
    <row r="270" ht="15.75" customHeight="1">
      <c r="B270" s="50"/>
    </row>
    <row r="271" ht="15.75" customHeight="1">
      <c r="B271" s="50"/>
    </row>
    <row r="272" ht="15.75" customHeight="1">
      <c r="B272" s="50"/>
    </row>
    <row r="273" ht="15.75" customHeight="1">
      <c r="B273" s="50"/>
    </row>
    <row r="274" ht="15.75" customHeight="1">
      <c r="B274" s="50"/>
    </row>
    <row r="275" ht="15.75" customHeight="1">
      <c r="B275" s="50"/>
    </row>
    <row r="276" ht="15.75" customHeight="1">
      <c r="B276" s="50"/>
    </row>
    <row r="277" ht="15.75" customHeight="1">
      <c r="B277" s="50"/>
    </row>
    <row r="278" ht="15.75" customHeight="1">
      <c r="B278" s="50"/>
    </row>
    <row r="279" ht="15.75" customHeight="1">
      <c r="B279" s="50"/>
    </row>
    <row r="280" ht="15.75" customHeight="1">
      <c r="B280" s="50"/>
    </row>
    <row r="281" ht="15.75" customHeight="1">
      <c r="B281" s="50"/>
    </row>
    <row r="282" ht="15.75" customHeight="1">
      <c r="B282" s="50"/>
    </row>
    <row r="283" ht="15.75" customHeight="1">
      <c r="B283" s="50"/>
    </row>
    <row r="284" ht="15.75" customHeight="1">
      <c r="B284" s="50"/>
    </row>
    <row r="285" ht="15.75" customHeight="1">
      <c r="B285" s="50"/>
    </row>
    <row r="286" ht="15.75" customHeight="1">
      <c r="B286" s="50"/>
    </row>
    <row r="287" ht="15.75" customHeight="1">
      <c r="B287" s="50"/>
    </row>
    <row r="288" ht="15.75" customHeight="1">
      <c r="B288" s="50"/>
    </row>
    <row r="289" ht="15.75" customHeight="1">
      <c r="B289" s="50"/>
    </row>
    <row r="290" ht="15.75" customHeight="1">
      <c r="B290" s="50"/>
    </row>
    <row r="291" ht="15.75" customHeight="1">
      <c r="B291" s="50"/>
    </row>
    <row r="292" ht="15.75" customHeight="1">
      <c r="B292" s="50"/>
    </row>
    <row r="293" ht="15.75" customHeight="1">
      <c r="B293" s="50"/>
    </row>
    <row r="294" ht="15.75" customHeight="1">
      <c r="B294" s="50"/>
    </row>
    <row r="295" ht="15.75" customHeight="1">
      <c r="B295" s="50"/>
    </row>
    <row r="296" ht="15.75" customHeight="1">
      <c r="B296" s="50"/>
    </row>
    <row r="297" ht="15.75" customHeight="1">
      <c r="B297" s="50"/>
    </row>
    <row r="298" ht="15.75" customHeight="1">
      <c r="B298" s="50"/>
    </row>
    <row r="299" ht="15.75" customHeight="1">
      <c r="B299" s="50"/>
    </row>
    <row r="300" ht="15.75" customHeight="1">
      <c r="B300" s="50"/>
    </row>
    <row r="301" ht="15.75" customHeight="1">
      <c r="B301" s="50"/>
    </row>
    <row r="302" ht="15.75" customHeight="1">
      <c r="B302" s="50"/>
    </row>
    <row r="303" ht="15.75" customHeight="1">
      <c r="B303" s="50"/>
    </row>
    <row r="304" ht="15.75" customHeight="1">
      <c r="B304" s="50"/>
    </row>
    <row r="305" ht="15.75" customHeight="1">
      <c r="B305" s="50"/>
    </row>
    <row r="306" ht="15.75" customHeight="1">
      <c r="B306" s="50"/>
    </row>
    <row r="307" ht="15.75" customHeight="1">
      <c r="B307" s="50"/>
    </row>
    <row r="308" ht="15.75" customHeight="1">
      <c r="B308" s="50"/>
    </row>
    <row r="309" ht="15.75" customHeight="1">
      <c r="B309" s="50"/>
    </row>
    <row r="310" ht="15.75" customHeight="1">
      <c r="B310" s="50"/>
    </row>
    <row r="311" ht="15.75" customHeight="1">
      <c r="B311" s="50"/>
    </row>
    <row r="312" ht="15.75" customHeight="1">
      <c r="B312" s="50"/>
    </row>
    <row r="313" ht="15.75" customHeight="1">
      <c r="B313" s="50"/>
    </row>
    <row r="314" ht="15.75" customHeight="1">
      <c r="B314" s="50"/>
    </row>
    <row r="315" ht="15.75" customHeight="1">
      <c r="B315" s="50"/>
    </row>
    <row r="316" ht="15.75" customHeight="1">
      <c r="B316" s="50"/>
    </row>
    <row r="317" ht="15.75" customHeight="1">
      <c r="B317" s="50"/>
    </row>
    <row r="318" ht="15.75" customHeight="1">
      <c r="B318" s="50"/>
    </row>
    <row r="319" ht="15.75" customHeight="1">
      <c r="B319" s="50"/>
    </row>
    <row r="320" ht="15.75" customHeight="1">
      <c r="B320" s="50"/>
    </row>
    <row r="321" ht="15.75" customHeight="1">
      <c r="B321" s="50"/>
    </row>
    <row r="322" ht="15.75" customHeight="1">
      <c r="B322" s="50"/>
    </row>
    <row r="323" ht="15.75" customHeight="1">
      <c r="B323" s="50"/>
    </row>
    <row r="324" ht="15.75" customHeight="1">
      <c r="B324" s="50"/>
    </row>
    <row r="325" ht="15.75" customHeight="1">
      <c r="B325" s="50"/>
    </row>
    <row r="326" ht="15.75" customHeight="1">
      <c r="B326" s="50"/>
    </row>
    <row r="327" ht="15.75" customHeight="1">
      <c r="B327" s="50"/>
    </row>
    <row r="328" ht="15.75" customHeight="1">
      <c r="B328" s="50"/>
    </row>
    <row r="329" ht="15.75" customHeight="1">
      <c r="B329" s="50"/>
    </row>
    <row r="330" ht="15.75" customHeight="1">
      <c r="B330" s="50"/>
    </row>
    <row r="331" ht="15.75" customHeight="1">
      <c r="B331" s="50"/>
    </row>
    <row r="332" ht="15.75" customHeight="1">
      <c r="B332" s="50"/>
    </row>
    <row r="333" ht="15.75" customHeight="1">
      <c r="B333" s="50"/>
    </row>
    <row r="334" ht="15.75" customHeight="1">
      <c r="B334" s="50"/>
    </row>
    <row r="335" ht="15.75" customHeight="1">
      <c r="B335" s="50"/>
    </row>
    <row r="336" ht="15.75" customHeight="1">
      <c r="B336" s="50"/>
    </row>
    <row r="337" ht="15.75" customHeight="1">
      <c r="B337" s="50"/>
    </row>
    <row r="338" ht="15.75" customHeight="1">
      <c r="B338" s="50"/>
    </row>
    <row r="339" ht="15.75" customHeight="1">
      <c r="B339" s="50"/>
    </row>
    <row r="340" ht="15.75" customHeight="1">
      <c r="B340" s="50"/>
    </row>
    <row r="341" ht="15.75" customHeight="1">
      <c r="B341" s="50"/>
    </row>
    <row r="342" ht="15.75" customHeight="1">
      <c r="B342" s="50"/>
    </row>
    <row r="343" ht="15.75" customHeight="1">
      <c r="B343" s="50"/>
    </row>
    <row r="344" ht="15.75" customHeight="1">
      <c r="B344" s="50"/>
    </row>
    <row r="345" ht="15.75" customHeight="1">
      <c r="B345" s="50"/>
    </row>
    <row r="346" ht="15.75" customHeight="1">
      <c r="B346" s="50"/>
    </row>
    <row r="347" ht="15.75" customHeight="1">
      <c r="B347" s="50"/>
    </row>
    <row r="348" ht="15.75" customHeight="1">
      <c r="B348" s="50"/>
    </row>
    <row r="349" ht="15.75" customHeight="1">
      <c r="B349" s="50"/>
    </row>
    <row r="350" ht="15.75" customHeight="1">
      <c r="B350" s="50"/>
    </row>
    <row r="351" ht="15.75" customHeight="1">
      <c r="B351" s="50"/>
    </row>
    <row r="352" ht="15.75" customHeight="1">
      <c r="B352" s="50"/>
    </row>
    <row r="353" ht="15.75" customHeight="1">
      <c r="B353" s="50"/>
    </row>
    <row r="354" ht="15.75" customHeight="1">
      <c r="B354" s="50"/>
    </row>
    <row r="355" ht="15.75" customHeight="1">
      <c r="B355" s="50"/>
    </row>
    <row r="356" ht="15.75" customHeight="1">
      <c r="B356" s="50"/>
    </row>
    <row r="357" ht="15.75" customHeight="1">
      <c r="B357" s="50"/>
    </row>
    <row r="358" ht="15.75" customHeight="1">
      <c r="B358" s="50"/>
    </row>
    <row r="359" ht="15.75" customHeight="1">
      <c r="B359" s="50"/>
    </row>
    <row r="360" ht="15.75" customHeight="1">
      <c r="B360" s="50"/>
    </row>
    <row r="361" ht="15.75" customHeight="1">
      <c r="B361" s="50"/>
    </row>
    <row r="362" ht="15.75" customHeight="1">
      <c r="B362" s="50"/>
    </row>
    <row r="363" ht="15.75" customHeight="1">
      <c r="B363" s="50"/>
    </row>
    <row r="364" ht="15.75" customHeight="1">
      <c r="B364" s="50"/>
    </row>
    <row r="365" ht="15.75" customHeight="1">
      <c r="B365" s="50"/>
    </row>
    <row r="366" ht="15.75" customHeight="1">
      <c r="B366" s="50"/>
    </row>
    <row r="367" ht="15.75" customHeight="1">
      <c r="B367" s="50"/>
    </row>
    <row r="368" ht="15.75" customHeight="1">
      <c r="B368" s="50"/>
    </row>
    <row r="369" ht="15.75" customHeight="1">
      <c r="B369" s="50"/>
    </row>
    <row r="370" ht="15.75" customHeight="1">
      <c r="B370" s="50"/>
    </row>
    <row r="371" ht="15.75" customHeight="1">
      <c r="B371" s="50"/>
    </row>
    <row r="372" ht="15.75" customHeight="1">
      <c r="B372" s="50"/>
    </row>
    <row r="373" ht="15.75" customHeight="1">
      <c r="B373" s="50"/>
    </row>
    <row r="374" ht="15.75" customHeight="1">
      <c r="B374" s="50"/>
    </row>
    <row r="375" ht="15.75" customHeight="1">
      <c r="B375" s="50"/>
    </row>
    <row r="376" ht="15.75" customHeight="1">
      <c r="B376" s="50"/>
    </row>
    <row r="377" ht="15.75" customHeight="1">
      <c r="B377" s="50"/>
    </row>
    <row r="378" ht="15.75" customHeight="1">
      <c r="B378" s="50"/>
    </row>
    <row r="379" ht="15.75" customHeight="1">
      <c r="B379" s="50"/>
    </row>
    <row r="380" ht="15.75" customHeight="1">
      <c r="B380" s="50"/>
    </row>
    <row r="381" ht="15.75" customHeight="1">
      <c r="B381" s="50"/>
    </row>
    <row r="382" ht="15.75" customHeight="1">
      <c r="B382" s="50"/>
    </row>
    <row r="383" ht="15.75" customHeight="1">
      <c r="B383" s="50"/>
    </row>
    <row r="384" ht="15.75" customHeight="1">
      <c r="B384" s="50"/>
    </row>
    <row r="385" ht="15.75" customHeight="1">
      <c r="B385" s="50"/>
    </row>
    <row r="386" ht="15.75" customHeight="1">
      <c r="B386" s="50"/>
    </row>
    <row r="387" ht="15.75" customHeight="1">
      <c r="B387" s="50"/>
    </row>
    <row r="388" ht="15.75" customHeight="1">
      <c r="B388" s="50"/>
    </row>
    <row r="389" ht="15.75" customHeight="1">
      <c r="B389" s="50"/>
    </row>
    <row r="390" ht="15.75" customHeight="1">
      <c r="B390" s="50"/>
    </row>
    <row r="391" ht="15.75" customHeight="1">
      <c r="B391" s="50"/>
    </row>
    <row r="392" ht="15.75" customHeight="1">
      <c r="B392" s="50"/>
    </row>
    <row r="393" ht="15.75" customHeight="1">
      <c r="B393" s="50"/>
    </row>
    <row r="394" ht="15.75" customHeight="1">
      <c r="B394" s="50"/>
    </row>
    <row r="395" ht="15.75" customHeight="1">
      <c r="B395" s="50"/>
    </row>
    <row r="396" ht="15.75" customHeight="1">
      <c r="B396" s="50"/>
    </row>
    <row r="397" ht="15.75" customHeight="1">
      <c r="B397" s="50"/>
    </row>
    <row r="398" ht="15.75" customHeight="1">
      <c r="B398" s="50"/>
    </row>
    <row r="399" ht="15.75" customHeight="1">
      <c r="B399" s="50"/>
    </row>
    <row r="400" ht="15.75" customHeight="1">
      <c r="B400" s="50"/>
    </row>
    <row r="401" ht="15.75" customHeight="1">
      <c r="B401" s="50"/>
    </row>
    <row r="402" ht="15.75" customHeight="1">
      <c r="B402" s="50"/>
    </row>
    <row r="403" ht="15.75" customHeight="1">
      <c r="B403" s="50"/>
    </row>
    <row r="404" ht="15.75" customHeight="1">
      <c r="B404" s="50"/>
    </row>
    <row r="405" ht="15.75" customHeight="1">
      <c r="B405" s="50"/>
    </row>
    <row r="406" ht="15.75" customHeight="1">
      <c r="B406" s="50"/>
    </row>
    <row r="407" ht="15.75" customHeight="1">
      <c r="B407" s="50"/>
    </row>
    <row r="408" ht="15.75" customHeight="1">
      <c r="B408" s="50"/>
    </row>
    <row r="409" ht="15.75" customHeight="1">
      <c r="B409" s="50"/>
    </row>
    <row r="410" ht="15.75" customHeight="1">
      <c r="B410" s="50"/>
    </row>
    <row r="411" ht="15.75" customHeight="1">
      <c r="B411" s="50"/>
    </row>
    <row r="412" ht="15.75" customHeight="1">
      <c r="B412" s="50"/>
    </row>
    <row r="413" ht="15.75" customHeight="1">
      <c r="B413" s="50"/>
    </row>
    <row r="414" ht="15.75" customHeight="1">
      <c r="B414" s="50"/>
    </row>
    <row r="415" ht="15.75" customHeight="1">
      <c r="B415" s="50"/>
    </row>
    <row r="416" ht="15.75" customHeight="1">
      <c r="B416" s="50"/>
    </row>
    <row r="417" ht="15.75" customHeight="1">
      <c r="B417" s="50"/>
    </row>
    <row r="418" ht="15.75" customHeight="1">
      <c r="B418" s="50"/>
    </row>
    <row r="419" ht="15.75" customHeight="1">
      <c r="B419" s="50"/>
    </row>
    <row r="420" ht="15.75" customHeight="1">
      <c r="B420" s="50"/>
    </row>
    <row r="421" ht="15.75" customHeight="1">
      <c r="B421" s="50"/>
    </row>
    <row r="422" ht="15.75" customHeight="1">
      <c r="B422" s="50"/>
    </row>
    <row r="423" ht="15.75" customHeight="1">
      <c r="B423" s="50"/>
    </row>
    <row r="424" ht="15.75" customHeight="1">
      <c r="B424" s="50"/>
    </row>
    <row r="425" ht="15.75" customHeight="1">
      <c r="B425" s="50"/>
    </row>
    <row r="426" ht="15.75" customHeight="1">
      <c r="B426" s="50"/>
    </row>
    <row r="427" ht="15.75" customHeight="1">
      <c r="B427" s="50"/>
    </row>
    <row r="428" ht="15.75" customHeight="1">
      <c r="B428" s="50"/>
    </row>
    <row r="429" ht="15.75" customHeight="1">
      <c r="B429" s="50"/>
    </row>
    <row r="430" ht="15.75" customHeight="1">
      <c r="B430" s="50"/>
    </row>
    <row r="431" ht="15.75" customHeight="1">
      <c r="B431" s="50"/>
    </row>
    <row r="432" ht="15.75" customHeight="1">
      <c r="B432" s="50"/>
    </row>
    <row r="433" ht="15.75" customHeight="1">
      <c r="B433" s="50"/>
    </row>
    <row r="434" ht="15.75" customHeight="1">
      <c r="B434" s="50"/>
    </row>
    <row r="435" ht="15.75" customHeight="1">
      <c r="B435" s="50"/>
    </row>
    <row r="436" ht="15.75" customHeight="1">
      <c r="B436" s="50"/>
    </row>
    <row r="437" ht="15.75" customHeight="1">
      <c r="B437" s="50"/>
    </row>
    <row r="438" ht="15.75" customHeight="1">
      <c r="B438" s="50"/>
    </row>
    <row r="439" ht="15.75" customHeight="1">
      <c r="B439" s="50"/>
    </row>
    <row r="440" ht="15.75" customHeight="1">
      <c r="B440" s="50"/>
    </row>
    <row r="441" ht="15.75" customHeight="1">
      <c r="B441" s="50"/>
    </row>
    <row r="442" ht="15.75" customHeight="1">
      <c r="B442" s="50"/>
    </row>
    <row r="443" ht="15.75" customHeight="1">
      <c r="B443" s="50"/>
    </row>
    <row r="444" ht="15.75" customHeight="1">
      <c r="B444" s="50"/>
    </row>
    <row r="445" ht="15.75" customHeight="1">
      <c r="B445" s="50"/>
    </row>
    <row r="446" ht="15.75" customHeight="1">
      <c r="B446" s="50"/>
    </row>
    <row r="447" ht="15.75" customHeight="1">
      <c r="B447" s="50"/>
    </row>
    <row r="448" ht="15.75" customHeight="1">
      <c r="B448" s="50"/>
    </row>
    <row r="449" ht="15.75" customHeight="1">
      <c r="B449" s="50"/>
    </row>
    <row r="450" ht="15.75" customHeight="1">
      <c r="B450" s="50"/>
    </row>
    <row r="451" ht="15.75" customHeight="1">
      <c r="B451" s="50"/>
    </row>
    <row r="452" ht="15.75" customHeight="1">
      <c r="B452" s="50"/>
    </row>
    <row r="453" ht="15.75" customHeight="1">
      <c r="B453" s="50"/>
    </row>
    <row r="454" ht="15.75" customHeight="1">
      <c r="B454" s="50"/>
    </row>
    <row r="455" ht="15.75" customHeight="1">
      <c r="B455" s="50"/>
    </row>
    <row r="456" ht="15.75" customHeight="1">
      <c r="B456" s="50"/>
    </row>
    <row r="457" ht="15.75" customHeight="1">
      <c r="B457" s="50"/>
    </row>
    <row r="458" ht="15.75" customHeight="1">
      <c r="B458" s="50"/>
    </row>
    <row r="459" ht="15.75" customHeight="1">
      <c r="B459" s="50"/>
    </row>
    <row r="460" ht="15.75" customHeight="1">
      <c r="B460" s="50"/>
    </row>
    <row r="461" ht="15.75" customHeight="1">
      <c r="B461" s="50"/>
    </row>
    <row r="462" ht="15.75" customHeight="1">
      <c r="B462" s="50"/>
    </row>
    <row r="463" ht="15.75" customHeight="1">
      <c r="B463" s="50"/>
    </row>
    <row r="464" ht="15.75" customHeight="1">
      <c r="B464" s="50"/>
    </row>
    <row r="465" ht="15.75" customHeight="1">
      <c r="B465" s="50"/>
    </row>
    <row r="466" ht="15.75" customHeight="1">
      <c r="B466" s="50"/>
    </row>
    <row r="467" ht="15.75" customHeight="1">
      <c r="B467" s="50"/>
    </row>
    <row r="468" ht="15.75" customHeight="1">
      <c r="B468" s="50"/>
    </row>
    <row r="469" ht="15.75" customHeight="1">
      <c r="B469" s="50"/>
    </row>
    <row r="470" ht="15.75" customHeight="1">
      <c r="B470" s="50"/>
    </row>
    <row r="471" ht="15.75" customHeight="1">
      <c r="B471" s="50"/>
    </row>
    <row r="472" ht="15.75" customHeight="1">
      <c r="B472" s="50"/>
    </row>
    <row r="473" ht="15.75" customHeight="1">
      <c r="B473" s="50"/>
    </row>
    <row r="474" ht="15.75" customHeight="1">
      <c r="B474" s="50"/>
    </row>
    <row r="475" ht="15.75" customHeight="1">
      <c r="B475" s="50"/>
    </row>
    <row r="476" ht="15.75" customHeight="1">
      <c r="B476" s="50"/>
    </row>
    <row r="477" ht="15.75" customHeight="1">
      <c r="B477" s="50"/>
    </row>
    <row r="478" ht="15.75" customHeight="1">
      <c r="B478" s="50"/>
    </row>
    <row r="479" ht="15.75" customHeight="1">
      <c r="B479" s="50"/>
    </row>
    <row r="480" ht="15.75" customHeight="1">
      <c r="B480" s="50"/>
    </row>
    <row r="481" ht="15.75" customHeight="1">
      <c r="B481" s="50"/>
    </row>
    <row r="482" ht="15.75" customHeight="1">
      <c r="B482" s="50"/>
    </row>
    <row r="483" ht="15.75" customHeight="1">
      <c r="B483" s="50"/>
    </row>
    <row r="484" ht="15.75" customHeight="1">
      <c r="B484" s="50"/>
    </row>
    <row r="485" ht="15.75" customHeight="1">
      <c r="B485" s="50"/>
    </row>
    <row r="486" ht="15.75" customHeight="1">
      <c r="B486" s="50"/>
    </row>
    <row r="487" ht="15.75" customHeight="1">
      <c r="B487" s="50"/>
    </row>
    <row r="488" ht="15.75" customHeight="1">
      <c r="B488" s="50"/>
    </row>
    <row r="489" ht="15.75" customHeight="1">
      <c r="B489" s="50"/>
    </row>
    <row r="490" ht="15.75" customHeight="1">
      <c r="B490" s="50"/>
    </row>
    <row r="491" ht="15.75" customHeight="1">
      <c r="B491" s="50"/>
    </row>
    <row r="492" ht="15.75" customHeight="1">
      <c r="B492" s="50"/>
    </row>
    <row r="493" ht="15.75" customHeight="1">
      <c r="B493" s="50"/>
    </row>
    <row r="494" ht="15.75" customHeight="1">
      <c r="B494" s="50"/>
    </row>
    <row r="495" ht="15.75" customHeight="1">
      <c r="B495" s="50"/>
    </row>
    <row r="496" ht="15.75" customHeight="1">
      <c r="B496" s="50"/>
    </row>
    <row r="497" ht="15.75" customHeight="1">
      <c r="B497" s="50"/>
    </row>
    <row r="498" ht="15.75" customHeight="1">
      <c r="B498" s="50"/>
    </row>
    <row r="499" ht="15.75" customHeight="1">
      <c r="B499" s="50"/>
    </row>
    <row r="500" ht="15.75" customHeight="1">
      <c r="B500" s="50"/>
    </row>
    <row r="501" ht="15.75" customHeight="1">
      <c r="B501" s="50"/>
    </row>
    <row r="502" ht="15.75" customHeight="1">
      <c r="B502" s="50"/>
    </row>
    <row r="503" ht="15.75" customHeight="1">
      <c r="B503" s="50"/>
    </row>
    <row r="504" ht="15.75" customHeight="1">
      <c r="B504" s="50"/>
    </row>
    <row r="505" ht="15.75" customHeight="1">
      <c r="B505" s="50"/>
    </row>
    <row r="506" ht="15.75" customHeight="1">
      <c r="B506" s="50"/>
    </row>
    <row r="507" ht="15.75" customHeight="1">
      <c r="B507" s="50"/>
    </row>
    <row r="508" ht="15.75" customHeight="1">
      <c r="B508" s="50"/>
    </row>
    <row r="509" ht="15.75" customHeight="1">
      <c r="B509" s="50"/>
    </row>
    <row r="510" ht="15.75" customHeight="1">
      <c r="B510" s="50"/>
    </row>
    <row r="511" ht="15.75" customHeight="1">
      <c r="B511" s="50"/>
    </row>
    <row r="512" ht="15.75" customHeight="1">
      <c r="B512" s="50"/>
    </row>
    <row r="513" ht="15.75" customHeight="1">
      <c r="B513" s="50"/>
    </row>
    <row r="514" ht="15.75" customHeight="1">
      <c r="B514" s="50"/>
    </row>
    <row r="515" ht="15.75" customHeight="1">
      <c r="B515" s="50"/>
    </row>
    <row r="516" ht="15.75" customHeight="1">
      <c r="B516" s="50"/>
    </row>
    <row r="517" ht="15.75" customHeight="1">
      <c r="B517" s="50"/>
    </row>
    <row r="518" ht="15.75" customHeight="1">
      <c r="B518" s="50"/>
    </row>
    <row r="519" ht="15.75" customHeight="1">
      <c r="B519" s="50"/>
    </row>
    <row r="520" ht="15.75" customHeight="1">
      <c r="B520" s="50"/>
    </row>
    <row r="521" ht="15.75" customHeight="1">
      <c r="B521" s="50"/>
    </row>
    <row r="522" ht="15.75" customHeight="1">
      <c r="B522" s="50"/>
    </row>
    <row r="523" ht="15.75" customHeight="1">
      <c r="B523" s="50"/>
    </row>
    <row r="524" ht="15.75" customHeight="1">
      <c r="B524" s="50"/>
    </row>
    <row r="525" ht="15.75" customHeight="1">
      <c r="B525" s="50"/>
    </row>
    <row r="526" ht="15.75" customHeight="1">
      <c r="B526" s="50"/>
    </row>
    <row r="527" ht="15.75" customHeight="1">
      <c r="B527" s="50"/>
    </row>
    <row r="528" ht="15.75" customHeight="1">
      <c r="B528" s="50"/>
    </row>
    <row r="529" ht="15.75" customHeight="1">
      <c r="B529" s="50"/>
    </row>
    <row r="530" ht="15.75" customHeight="1">
      <c r="B530" s="50"/>
    </row>
    <row r="531" ht="15.75" customHeight="1">
      <c r="B531" s="50"/>
    </row>
    <row r="532" ht="15.75" customHeight="1">
      <c r="B532" s="50"/>
    </row>
    <row r="533" ht="15.75" customHeight="1">
      <c r="B533" s="50"/>
    </row>
    <row r="534" ht="15.75" customHeight="1">
      <c r="B534" s="50"/>
    </row>
    <row r="535" ht="15.75" customHeight="1">
      <c r="B535" s="50"/>
    </row>
    <row r="536" ht="15.75" customHeight="1">
      <c r="B536" s="50"/>
    </row>
    <row r="537" ht="15.75" customHeight="1">
      <c r="B537" s="50"/>
    </row>
    <row r="538" ht="15.75" customHeight="1">
      <c r="B538" s="50"/>
    </row>
    <row r="539" ht="15.75" customHeight="1">
      <c r="B539" s="50"/>
    </row>
    <row r="540" ht="15.75" customHeight="1">
      <c r="B540" s="50"/>
    </row>
    <row r="541" ht="15.75" customHeight="1">
      <c r="B541" s="50"/>
    </row>
    <row r="542" ht="15.75" customHeight="1">
      <c r="B542" s="50"/>
    </row>
    <row r="543" ht="15.75" customHeight="1">
      <c r="B543" s="50"/>
    </row>
    <row r="544" ht="15.75" customHeight="1">
      <c r="B544" s="50"/>
    </row>
    <row r="545" ht="15.75" customHeight="1">
      <c r="B545" s="50"/>
    </row>
    <row r="546" ht="15.75" customHeight="1">
      <c r="B546" s="50"/>
    </row>
    <row r="547" ht="15.75" customHeight="1">
      <c r="B547" s="50"/>
    </row>
    <row r="548" ht="15.75" customHeight="1">
      <c r="B548" s="50"/>
    </row>
    <row r="549" ht="15.75" customHeight="1">
      <c r="B549" s="50"/>
    </row>
    <row r="550" ht="15.75" customHeight="1">
      <c r="B550" s="50"/>
    </row>
    <row r="551" ht="15.75" customHeight="1">
      <c r="B551" s="50"/>
    </row>
    <row r="552" ht="15.75" customHeight="1">
      <c r="B552" s="50"/>
    </row>
    <row r="553" ht="15.75" customHeight="1">
      <c r="B553" s="50"/>
    </row>
    <row r="554" ht="15.75" customHeight="1">
      <c r="B554" s="50"/>
    </row>
    <row r="555" ht="15.75" customHeight="1">
      <c r="B555" s="50"/>
    </row>
    <row r="556" ht="15.75" customHeight="1">
      <c r="B556" s="50"/>
    </row>
    <row r="557" ht="15.75" customHeight="1">
      <c r="B557" s="50"/>
    </row>
    <row r="558" ht="15.75" customHeight="1">
      <c r="B558" s="50"/>
    </row>
    <row r="559" ht="15.75" customHeight="1">
      <c r="B559" s="50"/>
    </row>
    <row r="560" ht="15.75" customHeight="1">
      <c r="B560" s="50"/>
    </row>
    <row r="561" ht="15.75" customHeight="1">
      <c r="B561" s="50"/>
    </row>
    <row r="562" ht="15.75" customHeight="1">
      <c r="B562" s="50"/>
    </row>
    <row r="563" ht="15.75" customHeight="1">
      <c r="B563" s="50"/>
    </row>
    <row r="564" ht="15.75" customHeight="1">
      <c r="B564" s="50"/>
    </row>
    <row r="565" ht="15.75" customHeight="1">
      <c r="B565" s="50"/>
    </row>
    <row r="566" ht="15.75" customHeight="1">
      <c r="B566" s="50"/>
    </row>
    <row r="567" ht="15.75" customHeight="1">
      <c r="B567" s="50"/>
    </row>
    <row r="568" ht="15.75" customHeight="1">
      <c r="B568" s="50"/>
    </row>
    <row r="569" ht="15.75" customHeight="1">
      <c r="B569" s="50"/>
    </row>
    <row r="570" ht="15.75" customHeight="1">
      <c r="B570" s="50"/>
    </row>
    <row r="571" ht="15.75" customHeight="1">
      <c r="B571" s="50"/>
    </row>
    <row r="572" ht="15.75" customHeight="1">
      <c r="B572" s="50"/>
    </row>
    <row r="573" ht="15.75" customHeight="1">
      <c r="B573" s="50"/>
    </row>
    <row r="574" ht="15.75" customHeight="1">
      <c r="B574" s="50"/>
    </row>
    <row r="575" ht="15.75" customHeight="1">
      <c r="B575" s="50"/>
    </row>
    <row r="576" ht="15.75" customHeight="1">
      <c r="B576" s="50"/>
    </row>
    <row r="577" ht="15.75" customHeight="1">
      <c r="B577" s="50"/>
    </row>
    <row r="578" ht="15.75" customHeight="1">
      <c r="B578" s="50"/>
    </row>
    <row r="579" ht="15.75" customHeight="1">
      <c r="B579" s="50"/>
    </row>
    <row r="580" ht="15.75" customHeight="1">
      <c r="B580" s="50"/>
    </row>
    <row r="581" ht="15.75" customHeight="1">
      <c r="B581" s="50"/>
    </row>
    <row r="582" ht="15.75" customHeight="1">
      <c r="B582" s="50"/>
    </row>
    <row r="583" ht="15.75" customHeight="1">
      <c r="B583" s="50"/>
    </row>
    <row r="584" ht="15.75" customHeight="1">
      <c r="B584" s="50"/>
    </row>
    <row r="585" ht="15.75" customHeight="1">
      <c r="B585" s="50"/>
    </row>
    <row r="586" ht="15.75" customHeight="1">
      <c r="B586" s="50"/>
    </row>
    <row r="587" ht="15.75" customHeight="1">
      <c r="B587" s="50"/>
    </row>
    <row r="588" ht="15.75" customHeight="1">
      <c r="B588" s="50"/>
    </row>
    <row r="589" ht="15.75" customHeight="1">
      <c r="B589" s="50"/>
    </row>
    <row r="590" ht="15.75" customHeight="1">
      <c r="B590" s="50"/>
    </row>
    <row r="591" ht="15.75" customHeight="1">
      <c r="B591" s="50"/>
    </row>
    <row r="592" ht="15.75" customHeight="1">
      <c r="B592" s="50"/>
    </row>
    <row r="593" ht="15.75" customHeight="1">
      <c r="B593" s="50"/>
    </row>
    <row r="594" ht="15.75" customHeight="1">
      <c r="B594" s="50"/>
    </row>
    <row r="595" ht="15.75" customHeight="1">
      <c r="B595" s="50"/>
    </row>
    <row r="596" ht="15.75" customHeight="1">
      <c r="B596" s="50"/>
    </row>
    <row r="597" ht="15.75" customHeight="1">
      <c r="B597" s="50"/>
    </row>
    <row r="598" ht="15.75" customHeight="1">
      <c r="B598" s="50"/>
    </row>
    <row r="599" ht="15.75" customHeight="1">
      <c r="B599" s="50"/>
    </row>
    <row r="600" ht="15.75" customHeight="1">
      <c r="B600" s="50"/>
    </row>
    <row r="601" ht="15.75" customHeight="1">
      <c r="B601" s="50"/>
    </row>
    <row r="602" ht="15.75" customHeight="1">
      <c r="B602" s="50"/>
    </row>
    <row r="603" ht="15.75" customHeight="1">
      <c r="B603" s="50"/>
    </row>
    <row r="604" ht="15.75" customHeight="1">
      <c r="B604" s="50"/>
    </row>
    <row r="605" ht="15.75" customHeight="1">
      <c r="B605" s="50"/>
    </row>
    <row r="606" ht="15.75" customHeight="1">
      <c r="B606" s="50"/>
    </row>
    <row r="607" ht="15.75" customHeight="1">
      <c r="B607" s="50"/>
    </row>
    <row r="608" ht="15.75" customHeight="1">
      <c r="B608" s="50"/>
    </row>
    <row r="609" ht="15.75" customHeight="1">
      <c r="B609" s="50"/>
    </row>
    <row r="610" ht="15.75" customHeight="1">
      <c r="B610" s="50"/>
    </row>
    <row r="611" ht="15.75" customHeight="1">
      <c r="B611" s="50"/>
    </row>
    <row r="612" ht="15.75" customHeight="1">
      <c r="B612" s="50"/>
    </row>
    <row r="613" ht="15.75" customHeight="1">
      <c r="B613" s="50"/>
    </row>
    <row r="614" ht="15.75" customHeight="1">
      <c r="B614" s="50"/>
    </row>
    <row r="615" ht="15.75" customHeight="1">
      <c r="B615" s="50"/>
    </row>
    <row r="616" ht="15.75" customHeight="1">
      <c r="B616" s="50"/>
    </row>
    <row r="617" ht="15.75" customHeight="1">
      <c r="B617" s="50"/>
    </row>
    <row r="618" ht="15.75" customHeight="1">
      <c r="B618" s="50"/>
    </row>
    <row r="619" ht="15.75" customHeight="1">
      <c r="B619" s="50"/>
    </row>
    <row r="620" ht="15.75" customHeight="1">
      <c r="B620" s="50"/>
    </row>
    <row r="621" ht="15.75" customHeight="1">
      <c r="B621" s="50"/>
    </row>
    <row r="622" ht="15.75" customHeight="1">
      <c r="B622" s="50"/>
    </row>
    <row r="623" ht="15.75" customHeight="1">
      <c r="B623" s="50"/>
    </row>
    <row r="624" ht="15.75" customHeight="1">
      <c r="B624" s="50"/>
    </row>
    <row r="625" ht="15.75" customHeight="1">
      <c r="B625" s="50"/>
    </row>
    <row r="626" ht="15.75" customHeight="1">
      <c r="B626" s="50"/>
    </row>
    <row r="627" ht="15.75" customHeight="1">
      <c r="B627" s="50"/>
    </row>
    <row r="628" ht="15.75" customHeight="1">
      <c r="B628" s="50"/>
    </row>
    <row r="629" ht="15.75" customHeight="1">
      <c r="B629" s="50"/>
    </row>
    <row r="630" ht="15.75" customHeight="1">
      <c r="B630" s="50"/>
    </row>
    <row r="631" ht="15.75" customHeight="1">
      <c r="B631" s="50"/>
    </row>
    <row r="632" ht="15.75" customHeight="1">
      <c r="B632" s="50"/>
    </row>
    <row r="633" ht="15.75" customHeight="1">
      <c r="B633" s="50"/>
    </row>
    <row r="634" ht="15.75" customHeight="1">
      <c r="B634" s="50"/>
    </row>
    <row r="635" ht="15.75" customHeight="1">
      <c r="B635" s="50"/>
    </row>
    <row r="636" ht="15.75" customHeight="1">
      <c r="B636" s="50"/>
    </row>
    <row r="637" ht="15.75" customHeight="1">
      <c r="B637" s="50"/>
    </row>
    <row r="638" ht="15.75" customHeight="1">
      <c r="B638" s="50"/>
    </row>
    <row r="639" ht="15.75" customHeight="1">
      <c r="B639" s="50"/>
    </row>
    <row r="640" ht="15.75" customHeight="1">
      <c r="B640" s="50"/>
    </row>
    <row r="641" ht="15.75" customHeight="1">
      <c r="B641" s="50"/>
    </row>
    <row r="642" ht="15.75" customHeight="1">
      <c r="B642" s="50"/>
    </row>
    <row r="643" ht="15.75" customHeight="1">
      <c r="B643" s="50"/>
    </row>
    <row r="644" ht="15.75" customHeight="1">
      <c r="B644" s="50"/>
    </row>
    <row r="645" ht="15.75" customHeight="1">
      <c r="B645" s="50"/>
    </row>
    <row r="646" ht="15.75" customHeight="1">
      <c r="B646" s="50"/>
    </row>
    <row r="647" ht="15.75" customHeight="1">
      <c r="B647" s="50"/>
    </row>
    <row r="648" ht="15.75" customHeight="1">
      <c r="B648" s="50"/>
    </row>
    <row r="649" ht="15.75" customHeight="1">
      <c r="B649" s="50"/>
    </row>
    <row r="650" ht="15.75" customHeight="1">
      <c r="B650" s="50"/>
    </row>
    <row r="651" ht="15.75" customHeight="1">
      <c r="B651" s="50"/>
    </row>
    <row r="652" ht="15.75" customHeight="1">
      <c r="B652" s="50"/>
    </row>
    <row r="653" ht="15.75" customHeight="1">
      <c r="B653" s="50"/>
    </row>
    <row r="654" ht="15.75" customHeight="1">
      <c r="B654" s="50"/>
    </row>
    <row r="655" ht="15.75" customHeight="1">
      <c r="B655" s="50"/>
    </row>
    <row r="656" ht="15.75" customHeight="1">
      <c r="B656" s="50"/>
    </row>
    <row r="657" ht="15.75" customHeight="1">
      <c r="B657" s="50"/>
    </row>
    <row r="658" ht="15.75" customHeight="1">
      <c r="B658" s="50"/>
    </row>
    <row r="659" ht="15.75" customHeight="1">
      <c r="B659" s="50"/>
    </row>
    <row r="660" ht="15.75" customHeight="1">
      <c r="B660" s="50"/>
    </row>
    <row r="661" ht="15.75" customHeight="1">
      <c r="B661" s="50"/>
    </row>
    <row r="662" ht="15.75" customHeight="1">
      <c r="B662" s="50"/>
    </row>
    <row r="663" ht="15.75" customHeight="1">
      <c r="B663" s="50"/>
    </row>
    <row r="664" ht="15.75" customHeight="1">
      <c r="B664" s="50"/>
    </row>
    <row r="665" ht="15.75" customHeight="1">
      <c r="B665" s="50"/>
    </row>
    <row r="666" ht="15.75" customHeight="1">
      <c r="B666" s="50"/>
    </row>
    <row r="667" ht="15.75" customHeight="1">
      <c r="B667" s="50"/>
    </row>
    <row r="668" ht="15.75" customHeight="1">
      <c r="B668" s="50"/>
    </row>
    <row r="669" ht="15.75" customHeight="1">
      <c r="B669" s="50"/>
    </row>
    <row r="670" ht="15.75" customHeight="1">
      <c r="B670" s="50"/>
    </row>
    <row r="671" ht="15.75" customHeight="1">
      <c r="B671" s="50"/>
    </row>
    <row r="672" ht="15.75" customHeight="1">
      <c r="B672" s="50"/>
    </row>
    <row r="673" ht="15.75" customHeight="1">
      <c r="B673" s="50"/>
    </row>
    <row r="674" ht="15.75" customHeight="1">
      <c r="B674" s="50"/>
    </row>
    <row r="675" ht="15.75" customHeight="1">
      <c r="B675" s="50"/>
    </row>
    <row r="676" ht="15.75" customHeight="1">
      <c r="B676" s="50"/>
    </row>
    <row r="677" ht="15.75" customHeight="1">
      <c r="B677" s="50"/>
    </row>
    <row r="678" ht="15.75" customHeight="1">
      <c r="B678" s="50"/>
    </row>
    <row r="679" ht="15.75" customHeight="1">
      <c r="B679" s="50"/>
    </row>
    <row r="680" ht="15.75" customHeight="1">
      <c r="B680" s="50"/>
    </row>
    <row r="681" ht="15.75" customHeight="1">
      <c r="B681" s="50"/>
    </row>
    <row r="682" ht="15.75" customHeight="1">
      <c r="B682" s="50"/>
    </row>
    <row r="683" ht="15.75" customHeight="1">
      <c r="B683" s="50"/>
    </row>
    <row r="684" ht="15.75" customHeight="1">
      <c r="B684" s="50"/>
    </row>
    <row r="685" ht="15.75" customHeight="1">
      <c r="B685" s="50"/>
    </row>
    <row r="686" ht="15.75" customHeight="1">
      <c r="B686" s="50"/>
    </row>
    <row r="687" ht="15.75" customHeight="1">
      <c r="B687" s="50"/>
    </row>
    <row r="688" ht="15.75" customHeight="1">
      <c r="B688" s="50"/>
    </row>
    <row r="689" ht="15.75" customHeight="1">
      <c r="B689" s="50"/>
    </row>
    <row r="690" ht="15.75" customHeight="1">
      <c r="B690" s="50"/>
    </row>
    <row r="691" ht="15.75" customHeight="1">
      <c r="B691" s="50"/>
    </row>
    <row r="692" ht="15.75" customHeight="1">
      <c r="B692" s="50"/>
    </row>
    <row r="693" ht="15.75" customHeight="1">
      <c r="B693" s="50"/>
    </row>
    <row r="694" ht="15.75" customHeight="1">
      <c r="B694" s="50"/>
    </row>
    <row r="695" ht="15.75" customHeight="1">
      <c r="B695" s="50"/>
    </row>
    <row r="696" ht="15.75" customHeight="1">
      <c r="B696" s="50"/>
    </row>
    <row r="697" ht="15.75" customHeight="1">
      <c r="B697" s="50"/>
    </row>
    <row r="698" ht="15.75" customHeight="1">
      <c r="B698" s="50"/>
    </row>
    <row r="699" ht="15.75" customHeight="1">
      <c r="B699" s="50"/>
    </row>
    <row r="700" ht="15.75" customHeight="1">
      <c r="B700" s="50"/>
    </row>
    <row r="701" ht="15.75" customHeight="1">
      <c r="B701" s="50"/>
    </row>
    <row r="702" ht="15.75" customHeight="1">
      <c r="B702" s="50"/>
    </row>
    <row r="703" ht="15.75" customHeight="1">
      <c r="B703" s="50"/>
    </row>
    <row r="704" ht="15.75" customHeight="1">
      <c r="B704" s="50"/>
    </row>
    <row r="705" ht="15.75" customHeight="1">
      <c r="B705" s="50"/>
    </row>
    <row r="706" ht="15.75" customHeight="1">
      <c r="B706" s="50"/>
    </row>
    <row r="707" ht="15.75" customHeight="1">
      <c r="B707" s="50"/>
    </row>
    <row r="708" ht="15.75" customHeight="1">
      <c r="B708" s="50"/>
    </row>
    <row r="709" ht="15.75" customHeight="1">
      <c r="B709" s="50"/>
    </row>
    <row r="710" ht="15.75" customHeight="1">
      <c r="B710" s="50"/>
    </row>
    <row r="711" ht="15.75" customHeight="1">
      <c r="B711" s="50"/>
    </row>
    <row r="712" ht="15.75" customHeight="1">
      <c r="B712" s="50"/>
    </row>
    <row r="713" ht="15.75" customHeight="1">
      <c r="B713" s="50"/>
    </row>
    <row r="714" ht="15.75" customHeight="1">
      <c r="B714" s="50"/>
    </row>
    <row r="715" ht="15.75" customHeight="1">
      <c r="B715" s="50"/>
    </row>
    <row r="716" ht="15.75" customHeight="1">
      <c r="B716" s="50"/>
    </row>
    <row r="717" ht="15.75" customHeight="1">
      <c r="B717" s="50"/>
    </row>
    <row r="718" ht="15.75" customHeight="1">
      <c r="B718" s="50"/>
    </row>
    <row r="719" ht="15.75" customHeight="1">
      <c r="B719" s="50"/>
    </row>
    <row r="720" ht="15.75" customHeight="1">
      <c r="B720" s="50"/>
    </row>
    <row r="721" ht="15.75" customHeight="1">
      <c r="B721" s="50"/>
    </row>
    <row r="722" ht="15.75" customHeight="1">
      <c r="B722" s="50"/>
    </row>
    <row r="723" ht="15.75" customHeight="1">
      <c r="B723" s="50"/>
    </row>
    <row r="724" ht="15.75" customHeight="1">
      <c r="B724" s="50"/>
    </row>
    <row r="725" ht="15.75" customHeight="1">
      <c r="B725" s="50"/>
    </row>
    <row r="726" ht="15.75" customHeight="1">
      <c r="B726" s="50"/>
    </row>
    <row r="727" ht="15.75" customHeight="1">
      <c r="B727" s="50"/>
    </row>
    <row r="728" ht="15.75" customHeight="1">
      <c r="B728" s="50"/>
    </row>
    <row r="729" ht="15.75" customHeight="1">
      <c r="B729" s="50"/>
    </row>
    <row r="730" ht="15.75" customHeight="1">
      <c r="B730" s="50"/>
    </row>
    <row r="731" ht="15.75" customHeight="1">
      <c r="B731" s="50"/>
    </row>
    <row r="732" ht="15.75" customHeight="1">
      <c r="B732" s="50"/>
    </row>
    <row r="733" ht="15.75" customHeight="1">
      <c r="B733" s="50"/>
    </row>
    <row r="734" ht="15.75" customHeight="1">
      <c r="B734" s="50"/>
    </row>
    <row r="735" ht="15.75" customHeight="1">
      <c r="B735" s="50"/>
    </row>
    <row r="736" ht="15.75" customHeight="1">
      <c r="B736" s="50"/>
    </row>
    <row r="737" ht="15.75" customHeight="1">
      <c r="B737" s="50"/>
    </row>
    <row r="738" ht="15.75" customHeight="1">
      <c r="B738" s="50"/>
    </row>
    <row r="739" ht="15.75" customHeight="1">
      <c r="B739" s="50"/>
    </row>
    <row r="740" ht="15.75" customHeight="1">
      <c r="B740" s="50"/>
    </row>
    <row r="741" ht="15.75" customHeight="1">
      <c r="B741" s="50"/>
    </row>
    <row r="742" ht="15.75" customHeight="1">
      <c r="B742" s="50"/>
    </row>
    <row r="743" ht="15.75" customHeight="1">
      <c r="B743" s="50"/>
    </row>
    <row r="744" ht="15.75" customHeight="1">
      <c r="B744" s="50"/>
    </row>
    <row r="745" ht="15.75" customHeight="1">
      <c r="B745" s="50"/>
    </row>
    <row r="746" ht="15.75" customHeight="1">
      <c r="B746" s="50"/>
    </row>
    <row r="747" ht="15.75" customHeight="1">
      <c r="B747" s="50"/>
    </row>
    <row r="748" ht="15.75" customHeight="1">
      <c r="B748" s="50"/>
    </row>
    <row r="749" ht="15.75" customHeight="1">
      <c r="B749" s="50"/>
    </row>
    <row r="750" ht="15.75" customHeight="1">
      <c r="B750" s="50"/>
    </row>
    <row r="751" ht="15.75" customHeight="1">
      <c r="B751" s="50"/>
    </row>
    <row r="752" ht="15.75" customHeight="1">
      <c r="B752" s="50"/>
    </row>
    <row r="753" ht="15.75" customHeight="1">
      <c r="B753" s="50"/>
    </row>
    <row r="754" ht="15.75" customHeight="1">
      <c r="B754" s="50"/>
    </row>
    <row r="755" ht="15.75" customHeight="1">
      <c r="B755" s="50"/>
    </row>
    <row r="756" ht="15.75" customHeight="1">
      <c r="B756" s="50"/>
    </row>
    <row r="757" ht="15.75" customHeight="1">
      <c r="B757" s="50"/>
    </row>
    <row r="758" ht="15.75" customHeight="1">
      <c r="B758" s="50"/>
    </row>
    <row r="759" ht="15.75" customHeight="1">
      <c r="B759" s="50"/>
    </row>
    <row r="760" ht="15.75" customHeight="1">
      <c r="B760" s="50"/>
    </row>
    <row r="761" ht="15.75" customHeight="1">
      <c r="B761" s="50"/>
    </row>
    <row r="762" ht="15.75" customHeight="1">
      <c r="B762" s="50"/>
    </row>
    <row r="763" ht="15.75" customHeight="1">
      <c r="B763" s="50"/>
    </row>
    <row r="764" ht="15.75" customHeight="1">
      <c r="B764" s="50"/>
    </row>
    <row r="765" ht="15.75" customHeight="1">
      <c r="B765" s="50"/>
    </row>
    <row r="766" ht="15.75" customHeight="1">
      <c r="B766" s="50"/>
    </row>
    <row r="767" ht="15.75" customHeight="1">
      <c r="B767" s="50"/>
    </row>
    <row r="768" ht="15.75" customHeight="1">
      <c r="B768" s="50"/>
    </row>
    <row r="769" ht="15.75" customHeight="1">
      <c r="B769" s="50"/>
    </row>
    <row r="770" ht="15.75" customHeight="1">
      <c r="B770" s="50"/>
    </row>
    <row r="771" ht="15.75" customHeight="1">
      <c r="B771" s="50"/>
    </row>
    <row r="772" ht="15.75" customHeight="1">
      <c r="B772" s="50"/>
    </row>
    <row r="773" ht="15.75" customHeight="1">
      <c r="B773" s="50"/>
    </row>
    <row r="774" ht="15.75" customHeight="1">
      <c r="B774" s="50"/>
    </row>
    <row r="775" ht="15.75" customHeight="1">
      <c r="B775" s="50"/>
    </row>
    <row r="776" ht="15.75" customHeight="1">
      <c r="B776" s="50"/>
    </row>
    <row r="777" ht="15.75" customHeight="1">
      <c r="B777" s="50"/>
    </row>
    <row r="778" ht="15.75" customHeight="1">
      <c r="B778" s="50"/>
    </row>
    <row r="779" ht="15.75" customHeight="1">
      <c r="B779" s="50"/>
    </row>
    <row r="780" ht="15.75" customHeight="1">
      <c r="B780" s="50"/>
    </row>
    <row r="781" ht="15.75" customHeight="1">
      <c r="B781" s="50"/>
    </row>
    <row r="782" ht="15.75" customHeight="1">
      <c r="B782" s="50"/>
    </row>
    <row r="783" ht="15.75" customHeight="1">
      <c r="B783" s="50"/>
    </row>
    <row r="784" ht="15.75" customHeight="1">
      <c r="B784" s="50"/>
    </row>
    <row r="785" ht="15.75" customHeight="1">
      <c r="B785" s="50"/>
    </row>
    <row r="786" ht="15.75" customHeight="1">
      <c r="B786" s="50"/>
    </row>
    <row r="787" ht="15.75" customHeight="1">
      <c r="B787" s="50"/>
    </row>
    <row r="788" ht="15.75" customHeight="1">
      <c r="B788" s="50"/>
    </row>
    <row r="789" ht="15.75" customHeight="1">
      <c r="B789" s="50"/>
    </row>
    <row r="790" ht="15.75" customHeight="1">
      <c r="B790" s="50"/>
    </row>
    <row r="791" ht="15.75" customHeight="1">
      <c r="B791" s="50"/>
    </row>
    <row r="792" ht="15.75" customHeight="1">
      <c r="B792" s="50"/>
    </row>
    <row r="793" ht="15.75" customHeight="1">
      <c r="B793" s="50"/>
    </row>
    <row r="794" ht="15.75" customHeight="1">
      <c r="B794" s="50"/>
    </row>
    <row r="795" ht="15.75" customHeight="1">
      <c r="B795" s="50"/>
    </row>
    <row r="796" ht="15.75" customHeight="1">
      <c r="B796" s="50"/>
    </row>
    <row r="797" ht="15.75" customHeight="1">
      <c r="B797" s="50"/>
    </row>
    <row r="798" ht="15.75" customHeight="1">
      <c r="B798" s="50"/>
    </row>
    <row r="799" ht="15.75" customHeight="1">
      <c r="B799" s="50"/>
    </row>
    <row r="800" ht="15.75" customHeight="1">
      <c r="B800" s="50"/>
    </row>
    <row r="801" ht="15.75" customHeight="1">
      <c r="B801" s="50"/>
    </row>
    <row r="802" ht="15.75" customHeight="1">
      <c r="B802" s="50"/>
    </row>
    <row r="803" ht="15.75" customHeight="1">
      <c r="B803" s="50"/>
    </row>
    <row r="804" ht="15.75" customHeight="1">
      <c r="B804" s="50"/>
    </row>
    <row r="805" ht="15.75" customHeight="1">
      <c r="B805" s="50"/>
    </row>
    <row r="806" ht="15.75" customHeight="1">
      <c r="B806" s="50"/>
    </row>
    <row r="807" ht="15.75" customHeight="1">
      <c r="B807" s="50"/>
    </row>
    <row r="808" ht="15.75" customHeight="1">
      <c r="B808" s="50"/>
    </row>
    <row r="809" ht="15.75" customHeight="1">
      <c r="B809" s="50"/>
    </row>
    <row r="810" ht="15.75" customHeight="1">
      <c r="B810" s="50"/>
    </row>
    <row r="811" ht="15.75" customHeight="1">
      <c r="B811" s="50"/>
    </row>
    <row r="812" ht="15.75" customHeight="1">
      <c r="B812" s="50"/>
    </row>
    <row r="813" ht="15.75" customHeight="1">
      <c r="B813" s="50"/>
    </row>
    <row r="814" ht="15.75" customHeight="1">
      <c r="B814" s="50"/>
    </row>
    <row r="815" ht="15.75" customHeight="1">
      <c r="B815" s="50"/>
    </row>
    <row r="816" ht="15.75" customHeight="1">
      <c r="B816" s="50"/>
    </row>
    <row r="817" ht="15.75" customHeight="1">
      <c r="B817" s="50"/>
    </row>
    <row r="818" ht="15.75" customHeight="1">
      <c r="B818" s="50"/>
    </row>
    <row r="819" ht="15.75" customHeight="1">
      <c r="B819" s="50"/>
    </row>
    <row r="820" ht="15.75" customHeight="1">
      <c r="B820" s="50"/>
    </row>
    <row r="821" ht="15.75" customHeight="1">
      <c r="B821" s="50"/>
    </row>
    <row r="822" ht="15.75" customHeight="1">
      <c r="B822" s="50"/>
    </row>
    <row r="823" ht="15.75" customHeight="1">
      <c r="B823" s="50"/>
    </row>
    <row r="824" ht="15.75" customHeight="1">
      <c r="B824" s="50"/>
    </row>
    <row r="825" ht="15.75" customHeight="1">
      <c r="B825" s="50"/>
    </row>
    <row r="826" ht="15.75" customHeight="1">
      <c r="B826" s="50"/>
    </row>
    <row r="827" ht="15.75" customHeight="1">
      <c r="B827" s="50"/>
    </row>
    <row r="828" ht="15.75" customHeight="1">
      <c r="B828" s="50"/>
    </row>
    <row r="829" ht="15.75" customHeight="1">
      <c r="B829" s="50"/>
    </row>
    <row r="830" ht="15.75" customHeight="1">
      <c r="B830" s="50"/>
    </row>
    <row r="831" ht="15.75" customHeight="1">
      <c r="B831" s="50"/>
    </row>
    <row r="832" ht="15.75" customHeight="1">
      <c r="B832" s="50"/>
    </row>
    <row r="833" ht="15.75" customHeight="1">
      <c r="B833" s="50"/>
    </row>
    <row r="834" ht="15.75" customHeight="1">
      <c r="B834" s="50"/>
    </row>
    <row r="835" ht="15.75" customHeight="1">
      <c r="B835" s="50"/>
    </row>
    <row r="836" ht="15.75" customHeight="1">
      <c r="B836" s="50"/>
    </row>
    <row r="837" ht="15.75" customHeight="1">
      <c r="B837" s="50"/>
    </row>
    <row r="838" ht="15.75" customHeight="1">
      <c r="B838" s="50"/>
    </row>
    <row r="839" ht="15.75" customHeight="1">
      <c r="B839" s="50"/>
    </row>
    <row r="840" ht="15.75" customHeight="1">
      <c r="B840" s="50"/>
    </row>
    <row r="841" ht="15.75" customHeight="1">
      <c r="B841" s="50"/>
    </row>
    <row r="842" ht="15.75" customHeight="1">
      <c r="B842" s="50"/>
    </row>
    <row r="843" ht="15.75" customHeight="1">
      <c r="B843" s="50"/>
    </row>
    <row r="844" ht="15.75" customHeight="1">
      <c r="B844" s="50"/>
    </row>
    <row r="845" ht="15.75" customHeight="1">
      <c r="B845" s="50"/>
    </row>
    <row r="846" ht="15.75" customHeight="1">
      <c r="B846" s="50"/>
    </row>
    <row r="847" ht="15.75" customHeight="1">
      <c r="B847" s="50"/>
    </row>
    <row r="848" ht="15.75" customHeight="1">
      <c r="B848" s="50"/>
    </row>
    <row r="849" ht="15.75" customHeight="1">
      <c r="B849" s="50"/>
    </row>
    <row r="850" ht="15.75" customHeight="1">
      <c r="B850" s="50"/>
    </row>
    <row r="851" ht="15.75" customHeight="1">
      <c r="B851" s="50"/>
    </row>
    <row r="852" ht="15.75" customHeight="1">
      <c r="B852" s="50"/>
    </row>
    <row r="853" ht="15.75" customHeight="1">
      <c r="B853" s="50"/>
    </row>
    <row r="854" ht="15.75" customHeight="1">
      <c r="B854" s="50"/>
    </row>
    <row r="855" ht="15.75" customHeight="1">
      <c r="B855" s="50"/>
    </row>
    <row r="856" ht="15.75" customHeight="1">
      <c r="B856" s="50"/>
    </row>
    <row r="857" ht="15.75" customHeight="1">
      <c r="B857" s="50"/>
    </row>
    <row r="858" ht="15.75" customHeight="1">
      <c r="B858" s="50"/>
    </row>
    <row r="859" ht="15.75" customHeight="1">
      <c r="B859" s="50"/>
    </row>
    <row r="860" ht="15.75" customHeight="1">
      <c r="B860" s="50"/>
    </row>
    <row r="861" ht="15.75" customHeight="1">
      <c r="B861" s="50"/>
    </row>
    <row r="862" ht="15.75" customHeight="1">
      <c r="B862" s="50"/>
    </row>
    <row r="863" ht="15.75" customHeight="1">
      <c r="B863" s="50"/>
    </row>
    <row r="864" ht="15.75" customHeight="1">
      <c r="B864" s="50"/>
    </row>
    <row r="865" ht="15.75" customHeight="1">
      <c r="B865" s="50"/>
    </row>
    <row r="866" ht="15.75" customHeight="1">
      <c r="B866" s="50"/>
    </row>
    <row r="867" ht="15.75" customHeight="1">
      <c r="B867" s="50"/>
    </row>
    <row r="868" ht="15.75" customHeight="1">
      <c r="B868" s="50"/>
    </row>
    <row r="869" ht="15.75" customHeight="1">
      <c r="B869" s="50"/>
    </row>
    <row r="870" ht="15.75" customHeight="1">
      <c r="B870" s="50"/>
    </row>
    <row r="871" ht="15.75" customHeight="1">
      <c r="B871" s="50"/>
    </row>
    <row r="872" ht="15.75" customHeight="1">
      <c r="B872" s="50"/>
    </row>
    <row r="873" ht="15.75" customHeight="1">
      <c r="B873" s="50"/>
    </row>
    <row r="874" ht="15.75" customHeight="1">
      <c r="B874" s="50"/>
    </row>
    <row r="875" ht="15.75" customHeight="1">
      <c r="B875" s="50"/>
    </row>
    <row r="876" ht="15.75" customHeight="1">
      <c r="B876" s="50"/>
    </row>
    <row r="877" ht="15.75" customHeight="1">
      <c r="B877" s="50"/>
    </row>
    <row r="878" ht="15.75" customHeight="1">
      <c r="B878" s="50"/>
    </row>
    <row r="879" ht="15.75" customHeight="1">
      <c r="B879" s="50"/>
    </row>
    <row r="880" ht="15.75" customHeight="1">
      <c r="B880" s="50"/>
    </row>
    <row r="881" ht="15.75" customHeight="1">
      <c r="B881" s="50"/>
    </row>
    <row r="882" ht="15.75" customHeight="1">
      <c r="B882" s="50"/>
    </row>
    <row r="883" ht="15.75" customHeight="1">
      <c r="B883" s="50"/>
    </row>
    <row r="884" ht="15.75" customHeight="1">
      <c r="B884" s="50"/>
    </row>
    <row r="885" ht="15.75" customHeight="1">
      <c r="B885" s="50"/>
    </row>
    <row r="886" ht="15.75" customHeight="1">
      <c r="B886" s="50"/>
    </row>
    <row r="887" ht="15.75" customHeight="1">
      <c r="B887" s="50"/>
    </row>
    <row r="888" ht="15.75" customHeight="1">
      <c r="B888" s="50"/>
    </row>
    <row r="889" ht="15.75" customHeight="1">
      <c r="B889" s="50"/>
    </row>
    <row r="890" ht="15.75" customHeight="1">
      <c r="B890" s="50"/>
    </row>
    <row r="891" ht="15.75" customHeight="1">
      <c r="B891" s="50"/>
    </row>
    <row r="892" ht="15.75" customHeight="1">
      <c r="B892" s="50"/>
    </row>
    <row r="893" ht="15.75" customHeight="1">
      <c r="B893" s="50"/>
    </row>
    <row r="894" ht="15.75" customHeight="1">
      <c r="B894" s="50"/>
    </row>
    <row r="895" ht="15.75" customHeight="1">
      <c r="B895" s="50"/>
    </row>
    <row r="896" ht="15.75" customHeight="1">
      <c r="B896" s="50"/>
    </row>
    <row r="897" ht="15.75" customHeight="1">
      <c r="B897" s="50"/>
    </row>
    <row r="898" ht="15.75" customHeight="1">
      <c r="B898" s="50"/>
    </row>
    <row r="899" ht="15.75" customHeight="1">
      <c r="B899" s="50"/>
    </row>
    <row r="900" ht="15.75" customHeight="1">
      <c r="B900" s="50"/>
    </row>
    <row r="901" ht="15.75" customHeight="1">
      <c r="B901" s="50"/>
    </row>
    <row r="902" ht="15.75" customHeight="1">
      <c r="B902" s="50"/>
    </row>
    <row r="903" ht="15.75" customHeight="1">
      <c r="B903" s="50"/>
    </row>
    <row r="904" ht="15.75" customHeight="1">
      <c r="B904" s="50"/>
    </row>
    <row r="905" ht="15.75" customHeight="1">
      <c r="B905" s="50"/>
    </row>
    <row r="906" ht="15.75" customHeight="1">
      <c r="B906" s="50"/>
    </row>
    <row r="907" ht="15.75" customHeight="1">
      <c r="B907" s="50"/>
    </row>
    <row r="908" ht="15.75" customHeight="1">
      <c r="B908" s="50"/>
    </row>
    <row r="909" ht="15.75" customHeight="1">
      <c r="B909" s="50"/>
    </row>
    <row r="910" ht="15.75" customHeight="1">
      <c r="B910" s="50"/>
    </row>
    <row r="911" ht="15.75" customHeight="1">
      <c r="B911" s="50"/>
    </row>
    <row r="912" ht="15.75" customHeight="1">
      <c r="B912" s="50"/>
    </row>
    <row r="913" ht="15.75" customHeight="1">
      <c r="B913" s="50"/>
    </row>
    <row r="914" ht="15.75" customHeight="1">
      <c r="B914" s="50"/>
    </row>
    <row r="915" ht="15.75" customHeight="1">
      <c r="B915" s="50"/>
    </row>
    <row r="916" ht="15.75" customHeight="1">
      <c r="B916" s="50"/>
    </row>
    <row r="917" ht="15.75" customHeight="1">
      <c r="B917" s="50"/>
    </row>
    <row r="918" ht="15.75" customHeight="1">
      <c r="B918" s="50"/>
    </row>
    <row r="919" ht="15.75" customHeight="1">
      <c r="B919" s="50"/>
    </row>
    <row r="920" ht="15.75" customHeight="1">
      <c r="B920" s="50"/>
    </row>
    <row r="921" ht="15.75" customHeight="1">
      <c r="B921" s="50"/>
    </row>
    <row r="922" ht="15.75" customHeight="1">
      <c r="B922" s="50"/>
    </row>
    <row r="923" ht="15.75" customHeight="1">
      <c r="B923" s="50"/>
    </row>
    <row r="924" ht="15.75" customHeight="1">
      <c r="B924" s="50"/>
    </row>
    <row r="925" ht="15.75" customHeight="1">
      <c r="B925" s="50"/>
    </row>
    <row r="926" ht="15.75" customHeight="1">
      <c r="B926" s="50"/>
    </row>
    <row r="927" ht="15.75" customHeight="1">
      <c r="B927" s="50"/>
    </row>
    <row r="928" ht="15.75" customHeight="1">
      <c r="B928" s="50"/>
    </row>
    <row r="929" ht="15.75" customHeight="1">
      <c r="B929" s="50"/>
    </row>
    <row r="930" ht="15.75" customHeight="1">
      <c r="B930" s="50"/>
    </row>
    <row r="931" ht="15.75" customHeight="1">
      <c r="B931" s="50"/>
    </row>
    <row r="932" ht="15.75" customHeight="1">
      <c r="B932" s="50"/>
    </row>
    <row r="933" ht="15.75" customHeight="1">
      <c r="B933" s="50"/>
    </row>
    <row r="934" ht="15.75" customHeight="1">
      <c r="B934" s="50"/>
    </row>
    <row r="935" ht="15.75" customHeight="1">
      <c r="B935" s="50"/>
    </row>
    <row r="936" ht="15.75" customHeight="1">
      <c r="B936" s="50"/>
    </row>
    <row r="937" ht="15.75" customHeight="1">
      <c r="B937" s="50"/>
    </row>
    <row r="938" ht="15.75" customHeight="1">
      <c r="B938" s="50"/>
    </row>
    <row r="939" ht="15.75" customHeight="1">
      <c r="B939" s="50"/>
    </row>
    <row r="940" ht="15.75" customHeight="1">
      <c r="B940" s="50"/>
    </row>
    <row r="941" ht="15.75" customHeight="1">
      <c r="B941" s="50"/>
    </row>
    <row r="942" ht="15.75" customHeight="1">
      <c r="B942" s="50"/>
    </row>
    <row r="943" ht="15.75" customHeight="1">
      <c r="B943" s="50"/>
    </row>
    <row r="944" ht="15.75" customHeight="1">
      <c r="B944" s="50"/>
    </row>
    <row r="945" ht="15.75" customHeight="1">
      <c r="B945" s="50"/>
    </row>
    <row r="946" ht="15.75" customHeight="1">
      <c r="B946" s="50"/>
    </row>
    <row r="947" ht="15.75" customHeight="1">
      <c r="B947" s="50"/>
    </row>
    <row r="948" ht="15.75" customHeight="1">
      <c r="B948" s="50"/>
    </row>
    <row r="949" ht="15.75" customHeight="1">
      <c r="B949" s="50"/>
    </row>
    <row r="950" ht="15.75" customHeight="1">
      <c r="B950" s="50"/>
    </row>
    <row r="951" ht="15.75" customHeight="1">
      <c r="B951" s="50"/>
    </row>
    <row r="952" ht="15.75" customHeight="1">
      <c r="B952" s="50"/>
    </row>
    <row r="953" ht="15.75" customHeight="1">
      <c r="B953" s="50"/>
    </row>
    <row r="954" ht="15.75" customHeight="1">
      <c r="B954" s="50"/>
    </row>
    <row r="955" ht="15.75" customHeight="1">
      <c r="B955" s="50"/>
    </row>
    <row r="956" ht="15.75" customHeight="1">
      <c r="B956" s="50"/>
    </row>
    <row r="957" ht="15.75" customHeight="1">
      <c r="B957" s="50"/>
    </row>
    <row r="958" ht="15.75" customHeight="1">
      <c r="B958" s="50"/>
    </row>
    <row r="959" ht="15.75" customHeight="1">
      <c r="B959" s="50"/>
    </row>
    <row r="960" ht="15.75" customHeight="1">
      <c r="B960" s="50"/>
    </row>
    <row r="961" ht="15.75" customHeight="1">
      <c r="B961" s="50"/>
    </row>
    <row r="962" ht="15.75" customHeight="1">
      <c r="B962" s="50"/>
    </row>
    <row r="963" ht="15.75" customHeight="1">
      <c r="B963" s="50"/>
    </row>
    <row r="964" ht="15.75" customHeight="1">
      <c r="B964" s="50"/>
    </row>
    <row r="965" ht="15.75" customHeight="1">
      <c r="B965" s="50"/>
    </row>
    <row r="966" ht="15.75" customHeight="1">
      <c r="B966" s="50"/>
    </row>
    <row r="967" ht="15.75" customHeight="1">
      <c r="B967" s="50"/>
    </row>
    <row r="968" ht="15.75" customHeight="1">
      <c r="B968" s="50"/>
    </row>
    <row r="969" ht="15.75" customHeight="1">
      <c r="B969" s="50"/>
    </row>
    <row r="970" ht="15.75" customHeight="1">
      <c r="B970" s="50"/>
    </row>
    <row r="971" ht="15.75" customHeight="1">
      <c r="B971" s="50"/>
    </row>
    <row r="972" ht="15.75" customHeight="1">
      <c r="B972" s="50"/>
    </row>
    <row r="973" ht="15.75" customHeight="1">
      <c r="B973" s="50"/>
    </row>
    <row r="974" ht="15.75" customHeight="1">
      <c r="B974" s="50"/>
    </row>
    <row r="975" ht="15.75" customHeight="1">
      <c r="B975" s="50"/>
    </row>
    <row r="976" ht="15.75" customHeight="1">
      <c r="B976" s="50"/>
    </row>
    <row r="977" ht="15.75" customHeight="1">
      <c r="B977" s="50"/>
    </row>
    <row r="978" ht="15.75" customHeight="1">
      <c r="B978" s="50"/>
    </row>
    <row r="979" ht="15.75" customHeight="1">
      <c r="B979" s="50"/>
    </row>
    <row r="980" ht="15.75" customHeight="1">
      <c r="B980" s="50"/>
    </row>
    <row r="981" ht="15.75" customHeight="1">
      <c r="B981" s="50"/>
    </row>
    <row r="982" ht="15.75" customHeight="1">
      <c r="B982" s="50"/>
    </row>
    <row r="983" ht="15.75" customHeight="1">
      <c r="B983" s="50"/>
    </row>
    <row r="984" ht="15.75" customHeight="1">
      <c r="B984" s="50"/>
    </row>
    <row r="985" ht="15.75" customHeight="1">
      <c r="B985" s="50"/>
    </row>
    <row r="986" ht="15.75" customHeight="1">
      <c r="B986" s="50"/>
    </row>
    <row r="987" ht="15.75" customHeight="1">
      <c r="B987" s="50"/>
    </row>
    <row r="988" ht="15.75" customHeight="1">
      <c r="B988" s="50"/>
    </row>
    <row r="989" ht="15.75" customHeight="1">
      <c r="B989" s="50"/>
    </row>
    <row r="990" ht="15.75" customHeight="1">
      <c r="B990" s="50"/>
    </row>
    <row r="991" ht="15.75" customHeight="1">
      <c r="B991" s="50"/>
    </row>
    <row r="992" ht="15.75" customHeight="1">
      <c r="B992" s="50"/>
    </row>
    <row r="993" ht="15.75" customHeight="1">
      <c r="B993" s="50"/>
    </row>
    <row r="994" ht="15.75" customHeight="1">
      <c r="B994" s="50"/>
    </row>
    <row r="995" ht="15.75" customHeight="1">
      <c r="B995" s="50"/>
    </row>
    <row r="996" ht="15.75" customHeight="1">
      <c r="B996" s="50"/>
    </row>
    <row r="997" ht="15.75" customHeight="1">
      <c r="B997" s="50"/>
    </row>
    <row r="998" ht="15.75" customHeight="1">
      <c r="B998" s="50"/>
    </row>
    <row r="999" ht="15.75" customHeight="1">
      <c r="B999" s="50"/>
    </row>
    <row r="1000" ht="15.75" customHeight="1">
      <c r="B1000" s="50"/>
    </row>
  </sheetData>
  <mergeCells count="3">
    <mergeCell ref="A1:G1"/>
    <mergeCell ref="A2:G2"/>
    <mergeCell ref="A13:F13"/>
  </mergeCells>
  <conditionalFormatting sqref="B11">
    <cfRule type="cellIs" dxfId="0" priority="1" operator="equal">
      <formula>100</formula>
    </cfRule>
  </conditionalFormatting>
  <conditionalFormatting sqref="B11">
    <cfRule type="cellIs" dxfId="1" priority="2" operator="notEqual">
      <formula>100</formula>
    </cfRule>
  </conditionalFormatting>
  <dataValidations>
    <dataValidation type="list" allowBlank="1" showErrorMessage="1" sqref="G6:AA10">
      <formula1>$A$18:$A$21</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2019-11-05T11:56:48Z</dcterms:created>
  <dc:creator>USUARIO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