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F:\PERSON\MAITE\ESTUDIOS UOC\MASTER UOC\TFM\06-PEC4_MEMORIA FINAL\ANEXOS\"/>
    </mc:Choice>
  </mc:AlternateContent>
  <xr:revisionPtr revIDLastSave="0" documentId="8_{713E635B-AB5F-4753-9D52-AFD21643FBD8}" xr6:coauthVersionLast="47" xr6:coauthVersionMax="47" xr10:uidLastSave="{00000000-0000-0000-0000-000000000000}"/>
  <bookViews>
    <workbookView xWindow="4740" yWindow="1830" windowWidth="20490" windowHeight="13455" activeTab="2" xr2:uid="{00000000-000D-0000-FFFF-FFFF00000000}"/>
  </bookViews>
  <sheets>
    <sheet name="Fichas resumen " sheetId="9" r:id="rId1"/>
    <sheet name="Coste personal" sheetId="8" r:id="rId2"/>
    <sheet name="Plan de contingencia"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 i="6" l="1"/>
  <c r="H9" i="8"/>
  <c r="H11" i="8" l="1"/>
</calcChain>
</file>

<file path=xl/sharedStrings.xml><?xml version="1.0" encoding="utf-8"?>
<sst xmlns="http://schemas.openxmlformats.org/spreadsheetml/2006/main" count="254" uniqueCount="163">
  <si>
    <t xml:space="preserve">Nº </t>
  </si>
  <si>
    <t xml:space="preserve">Accion </t>
  </si>
  <si>
    <t xml:space="preserve">Prioridad </t>
  </si>
  <si>
    <t>% Coste de la Acción sobre el total digital</t>
  </si>
  <si>
    <t>Riesgos</t>
  </si>
  <si>
    <t>Posibles soluciones</t>
  </si>
  <si>
    <t>Probabilidad de riesgo</t>
  </si>
  <si>
    <t>% asignado del presupuesto de contigencias</t>
  </si>
  <si>
    <t>Asignación del presupuesto de contingencias</t>
  </si>
  <si>
    <t>Baja</t>
  </si>
  <si>
    <t>Media</t>
  </si>
  <si>
    <t>Alta</t>
  </si>
  <si>
    <t>Que no se obtengan los clics esperados</t>
  </si>
  <si>
    <t>Aumentar el CPC máximo</t>
  </si>
  <si>
    <t>Que  el diseño requiera de más tiempo</t>
  </si>
  <si>
    <t>Contratar otra herramienta</t>
  </si>
  <si>
    <t>Que la redacción requiera más tiempo</t>
  </si>
  <si>
    <t>Aumentar la partida presupuestaria</t>
  </si>
  <si>
    <t>Total:</t>
  </si>
  <si>
    <t>Tabla de Personal:</t>
  </si>
  <si>
    <t>PERSONAL</t>
  </si>
  <si>
    <t>Cargo</t>
  </si>
  <si>
    <t>Salario anual medio</t>
  </si>
  <si>
    <t>Salario mensual medio</t>
  </si>
  <si>
    <t>Coste por hora</t>
  </si>
  <si>
    <t>Antes de proceder con la exposición del presupuesto de las acciones, primeramente se presentará la tabla en la que se presenta el coste por hora de los diferentes responsables de las acciones, junto con su salario anual y mensual medio.</t>
  </si>
  <si>
    <t xml:space="preserve"> La información ha sido extraída de diferentes publicaciones en páginas web (Indeed (2021), Marketing4ecommerce (2021), Jobted (2021), DeProfesionCommunityManager (2020), Zippia (2021), Bankinter (2021) &amp; Emprendedores (2021)). Una vez expuesta esta información, se procede con la tabla:</t>
  </si>
  <si>
    <t xml:space="preserve">Nombre acción </t>
  </si>
  <si>
    <t>Objetivo específico</t>
  </si>
  <si>
    <t xml:space="preserve">Descripción acción </t>
  </si>
  <si>
    <t>Público objetivo</t>
  </si>
  <si>
    <t>Mensaje</t>
  </si>
  <si>
    <t>Calendario</t>
  </si>
  <si>
    <t>Presupuesto</t>
  </si>
  <si>
    <t>Prioridad</t>
  </si>
  <si>
    <t>Responsables</t>
  </si>
  <si>
    <t>Coste de opotunidad</t>
  </si>
  <si>
    <t xml:space="preserve">Kpi </t>
  </si>
  <si>
    <t>1er año</t>
  </si>
  <si>
    <t>Responasble SEO/SEM</t>
  </si>
  <si>
    <t>Ninguno</t>
  </si>
  <si>
    <t>Nº impresiones</t>
  </si>
  <si>
    <t xml:space="preserve">Especialista SEO/SEM </t>
  </si>
  <si>
    <t>Especialista RRSS</t>
  </si>
  <si>
    <t>Optimización Web/SEO</t>
  </si>
  <si>
    <t>Personas de mediana edad y mayores que sufren de problemas físicos y que buscan información relacionada con sus dolencias.</t>
  </si>
  <si>
    <t>Nº de impresiones</t>
  </si>
  <si>
    <t xml:space="preserve">1. Optimizar la web (carga, contenido, imágenes, palabras clave). seleccionar cinco palabras clave  long y mid tail, con un nivel de competencia inferior pero con un porcentaje de búsqueda alto.
2.	Avalar la página “Terapias” con el resumen del contenido de entrevistas a especialistas colaboradores, por ejemplo odontógo y el bruxismo.
3.	Banklinks y Page Rank. Desarrollar enlaces externos a dominios de calidad-autoridad que mejoren el Page Rank de la web. Colaboración con la web de la clínica Barragán, Colegio de Fisioterapeutas de Madrid, Concejalía de Salud de la Comunidad de Madrid entre otras. </t>
  </si>
  <si>
    <t>OBJETIVO 1. Posicionar la web en los 5 primeros puestos en las búsqueda en los 12 primeros meses para hacer llegar el mensaje a nuestro target</t>
  </si>
  <si>
    <t>Publicaciones de RRSS</t>
  </si>
  <si>
    <t>Responsable de RRSS</t>
  </si>
  <si>
    <t>Formulario/chat</t>
  </si>
  <si>
    <t>Inscripción web en plataformas y GBP</t>
  </si>
  <si>
    <t>Email marketing Leads no convertidos: ofertas y oportunidades.</t>
  </si>
  <si>
    <t>Responsable en Marketing de Contenidos</t>
  </si>
  <si>
    <r>
      <t xml:space="preserve">Campañas GAds </t>
    </r>
    <r>
      <rPr>
        <i/>
        <sz val="10"/>
        <color theme="0"/>
        <rFont val="Arial"/>
        <family val="2"/>
      </rPr>
      <t>(anuncios 3 y 4)</t>
    </r>
    <r>
      <rPr>
        <b/>
        <sz val="10"/>
        <color theme="0"/>
        <rFont val="Arial"/>
        <family val="2"/>
      </rPr>
      <t xml:space="preserve"> y Remarketing</t>
    </r>
  </si>
  <si>
    <r>
      <t xml:space="preserve">Campañas Google Ads        </t>
    </r>
    <r>
      <rPr>
        <i/>
        <sz val="10"/>
        <color theme="0"/>
        <rFont val="Arial"/>
        <family val="2"/>
      </rPr>
      <t>(anuncios 2, 4)</t>
    </r>
    <r>
      <rPr>
        <b/>
        <sz val="10"/>
        <color theme="0"/>
        <rFont val="Arial"/>
        <family val="2"/>
      </rPr>
      <t xml:space="preserve"> y  Remarketing</t>
    </r>
  </si>
  <si>
    <r>
      <t xml:space="preserve">Campañas Google Ads        </t>
    </r>
    <r>
      <rPr>
        <i/>
        <sz val="10"/>
        <color theme="0"/>
        <rFont val="Arial"/>
        <family val="2"/>
      </rPr>
      <t>(anuncios 1  y 4)</t>
    </r>
    <r>
      <rPr>
        <b/>
        <sz val="10"/>
        <color theme="0"/>
        <rFont val="Arial"/>
        <family val="2"/>
      </rPr>
      <t xml:space="preserve"> y Remarketing</t>
    </r>
  </si>
  <si>
    <t>Etapa</t>
  </si>
  <si>
    <t>Etapa 1ª. Conciencia</t>
  </si>
  <si>
    <t>Etapa 2ª.Interés</t>
  </si>
  <si>
    <t>Etapa 3ª. Venta</t>
  </si>
  <si>
    <r>
      <t xml:space="preserve">2 campañas publicidad RRSS (Social Ads)   </t>
    </r>
    <r>
      <rPr>
        <i/>
        <sz val="10"/>
        <color theme="0"/>
        <rFont val="Arial"/>
        <family val="2"/>
      </rPr>
      <t xml:space="preserve"> Promo, bonos PremiumSalud</t>
    </r>
  </si>
  <si>
    <r>
      <t xml:space="preserve">4 campañas publicidad RRSS (Social Ads)                     </t>
    </r>
    <r>
      <rPr>
        <i/>
        <sz val="10"/>
        <color theme="0"/>
        <rFont val="Arial"/>
        <family val="2"/>
      </rPr>
      <t>Sorteo de 4 sesiones</t>
    </r>
  </si>
  <si>
    <t>Email marketing</t>
  </si>
  <si>
    <t>Etapa 4ª. Fidelización.</t>
  </si>
  <si>
    <t>Etapa 5ª Recomendación</t>
  </si>
  <si>
    <t>La propietaria</t>
  </si>
  <si>
    <t>Sorteo bono reseña</t>
  </si>
  <si>
    <t>Usuarios que realizan la recomendación.</t>
  </si>
  <si>
    <t>Usuarios recurrentes en la compra (petición de cita).</t>
  </si>
  <si>
    <t>Responsable email Marketing</t>
  </si>
  <si>
    <t>Publicaciones web     Marketing de Contenidos</t>
  </si>
  <si>
    <t>Especialista Webmaster (Mcontenidos)</t>
  </si>
  <si>
    <t>OBJETIVO 2                                Objetivo de branding, Reconocimiento de la marca y alcance</t>
  </si>
  <si>
    <t>OBJETIVO 3                              Aumentar los leads/seguidores.</t>
  </si>
  <si>
    <t>OBJETIVO 1                    Posicionar la web en los 5 primeros puestos en las búsqueda</t>
  </si>
  <si>
    <t>Target de mediana edad que busca localizar con rapidez sitios web que respondan a sus necesidades y que estén avalados por otros sitios de prestigio, las opiniones y las estrellas de Google.</t>
  </si>
  <si>
    <t>Para generar un impacto de 100 usuarios únicos mensuales durante 12 meses se publicaran 12 artículos, 1 por mes, como queda explicado en la etapa anterior.                                                        Contenido orientado a dar a conocer las técnicas utilizadas en InVafis, tips, consejos y entrevistas</t>
  </si>
  <si>
    <t>Todas aquellas personas que no conocen todavia a InVafis</t>
  </si>
  <si>
    <t>"En InVafis tratamos tus dolencias fisicas"</t>
  </si>
  <si>
    <t>Formulario y chat en la web para solicitar onformación.</t>
  </si>
  <si>
    <t>Inscribir la web en plataformas especializadas que muchos usuarios buscan como aval y reconocimiento de la calidad de la empresa.</t>
  </si>
  <si>
    <t>Un articulo al mes, 12 al año. Mantener la página “Noticias” con un contenido actualizado y de calidad (información, noticias, entrevistas desarrolladas, etc.) con un articulo al mes que apunte a las palabras clave seleccionades con mayor porcentaje de búsqueda.</t>
  </si>
  <si>
    <t xml:space="preserve"> La misma acción que la de la etapa 1.</t>
  </si>
  <si>
    <r>
      <t xml:space="preserve"> </t>
    </r>
    <r>
      <rPr>
        <i/>
        <sz val="10"/>
        <color theme="1"/>
        <rFont val="Arial"/>
        <family val="2"/>
      </rPr>
      <t>La misma acción que la de la etapa 1.</t>
    </r>
  </si>
  <si>
    <t>"Qué causan las dolencias físicas".</t>
  </si>
  <si>
    <t>"Qué causan  las dolencias físicas".</t>
  </si>
  <si>
    <t>Qué causan  las dolencias físicas.</t>
  </si>
  <si>
    <t>1 campaña cada 4 meses</t>
  </si>
  <si>
    <t>Realizar 3 campañas publicitarias SEM en Google Ads (anuncio 1 y 4).</t>
  </si>
  <si>
    <t>Responsable Marketing de Contenidos</t>
  </si>
  <si>
    <t>Contemplado dentro de optimización web</t>
  </si>
  <si>
    <t>"Pídenos información para recuperar la salud"</t>
  </si>
  <si>
    <t>Usuarios adscritos al sorteo</t>
  </si>
  <si>
    <t>Redirecciones. Usuarios adscritos al sorteo. Nº impresiones</t>
  </si>
  <si>
    <r>
      <rPr>
        <i/>
        <sz val="10"/>
        <color theme="1"/>
        <rFont val="Arial"/>
        <family val="2"/>
      </rPr>
      <t>Ya presupuestado</t>
    </r>
    <r>
      <rPr>
        <sz val="10"/>
        <color theme="1"/>
        <rFont val="Arial"/>
        <family val="2"/>
      </rPr>
      <t>.</t>
    </r>
  </si>
  <si>
    <t>"Las webs de procedencia nos avalan"</t>
  </si>
  <si>
    <t>"Tratamiento de Fisioterapia, Osteopatía"</t>
  </si>
  <si>
    <t>Landing Page (descuento aniversario)</t>
  </si>
  <si>
    <t>1 veces/año</t>
  </si>
  <si>
    <t>"Regalamos salud"</t>
  </si>
  <si>
    <t>OBJETIVO 3                                  Aumentar los leads/seguidores.</t>
  </si>
  <si>
    <t>Realizar 3 campañas publicitarias SEM en Google Ads (anuncio 2 y 4) con el fin de atraer seguidores.</t>
  </si>
  <si>
    <t>Target que busca localizar con rapidez sitios web que respondan a sus necesidades y que estén avalados por otros sitios de prestigio, las opiniones y las estrellas de Google.</t>
  </si>
  <si>
    <t>"Avalados por especialistas colaboradores"</t>
  </si>
  <si>
    <t>Cuatro campañas publicitarias: dos en Facebook y dos en Instagram Lead Ads, con formulario transmitiendo las terapias y  valores de la clínica y ofreciendo la participación en el sorteo de una sesión.</t>
  </si>
  <si>
    <t>"Somos especialistas en Fisioterapia colegiados y en continua formación"</t>
  </si>
  <si>
    <t>OBJETIVO 4                                   Convertir target.</t>
  </si>
  <si>
    <t>El usuario tendrá a su disposición el formulario de contacto en la página “Pedir una cita” para pedir directamente una cita.
El usuario tendrá en todas las páginas la posibilidad de contactar con la fisioterapeuta a través del chat de Whatsapp y pedir una cita.</t>
  </si>
  <si>
    <t>Envío de emails personalizados y  (por ahora no se utilizarán herrmientas tipo Maichip) a usuarios que se han registrado pero que todavía no son pacientes, promocionando ofertas y oportunidades en fechas concretas. 
Esta acción dirige al usuario/target  hacia la siguiente fase del “customer journey map”, de lead a cliente.</t>
  </si>
  <si>
    <t>Es el vehículo que dirige al target hasta la web o lo convierte en un lead al pedir información.</t>
  </si>
  <si>
    <t>Es el vehículo que dirige al target hasta la web o lo convierte en paciente al sollicitar una cita.</t>
  </si>
  <si>
    <t>Dos campaña publicitaria en Facebook e Instagram Lead Ads, publicitando promociones y bonos y Premiun Salud.</t>
  </si>
  <si>
    <t>Realizar 3 campañas publicitarias SEM en Google Ads (anuncio 3 y 4) con el fin de convertir target en pacientes..</t>
  </si>
  <si>
    <t>OBJETIVO 5                                   Fidelizar target.</t>
  </si>
  <si>
    <t>Envío de emails personalizados (envíos como grupo de Gmail para no se utilizar plataformas de pago tipo Mailchip enviades por el especialista en Marketing) promocionando ofertas y oportunidades de carácter exclusivo para el target convertido, eventos online y offline, ser los primeros en conocer las ofertas limitadas. Promoción de la tarjeta  PremiumSalud: bono mix terapias y Pilates para pacientes (target convertido).</t>
  </si>
  <si>
    <t>OBJETIVO 6                                    Engagement (recomendación): aumentar las reseñas.</t>
  </si>
  <si>
    <t>Con la participación del target convertido en  el sorteo de un bono gratis a cambio de escribir una reseña en Google Business Profile y las RRSS Facebook e Instagram. Se realizarán dos sorteos que se realizarán en directo en Facebook e Instagram y se comunicará por email a los participantes.</t>
  </si>
  <si>
    <t>Target informado que conoce la clínica y que ha contrastado con otras clínicas y las reseñas. En su mayoría nativo digital.</t>
  </si>
  <si>
    <t>2 veces al año (1 cada 6 meses)</t>
  </si>
  <si>
    <t>"Pídenos una cita de Fisioterapia, estamos en Hortaleza"</t>
  </si>
  <si>
    <t>Target informado que conoce la clínica pero que todavía no se ha decidido a solicitar una cita.</t>
  </si>
  <si>
    <t>."Queremos celebrar contigo nuestro aniversario como especialistas en Fisioterapia"</t>
  </si>
  <si>
    <t>Target que ha visitado la web pero que todavía no se ha decidido a solicitar una cita</t>
  </si>
  <si>
    <t>Target que ha visto el perfil de InVafis en RRSS pero que todavía no se ha decidido a solicitar una cita</t>
  </si>
  <si>
    <t>Una oportunidad para conocer nuestras técnicas en Fisioterapia</t>
  </si>
  <si>
    <t>"estamos enclínica de Fisioterapia InVafis rn Hortaleza".</t>
  </si>
  <si>
    <t>"Si ya nos conoces aprovecha nuestros bonos Preimun Salud"</t>
  </si>
  <si>
    <t>"Exclusivo para ti, novedades en fisioterapias, mejores tratamientos fisio, bonos de fisioterapia, ocasión tratamiento fisioterapia, fisioterapeuta en Hortaleza. Sorteo bono fisio."</t>
  </si>
  <si>
    <t>Target convertido que ya es cliente/paciente.</t>
  </si>
  <si>
    <t>Target convertido que ya es cliente/paciente fiel con el que la clínica tiene un feedback especial y al que recomenpsa por si fedelidad reflejada en las recomendaciones.</t>
  </si>
  <si>
    <t>"Sorteo bono fisio, promoción fisioterapia, regala salud, regala fisioterapia, pack fisio premiun, tarjeta fisio premium."</t>
  </si>
  <si>
    <t>Nº de personas que solicitan información.</t>
  </si>
  <si>
    <t>Nº de seguidores que entran a la web desde otras y a través de los enlaces de Google Business Profile.</t>
  </si>
  <si>
    <t>Usuarios recurrentes.     Usuarios que responden a la encuesta de satisfacción al final de cada artículo.</t>
  </si>
  <si>
    <t>Tiempo de estancia.  Nº de usuarios leads conseguidos a través del formulario.</t>
  </si>
  <si>
    <t xml:space="preserve">Nº de usuarios convertidos solicitando cita con el bono. </t>
  </si>
  <si>
    <t xml:space="preserve">Nº de usuarios convertidos solicitando cita. </t>
  </si>
  <si>
    <t>Nº de seguidores que responden a las ofertas.    Tasa de conversión.</t>
  </si>
  <si>
    <t>Nº de impresiones de los anuncios.   Redirecciones.   Tasa de conversión.      Tasa de rebote.</t>
  </si>
  <si>
    <t>Responasble de RRSS</t>
  </si>
  <si>
    <t>Ya presupuestado.</t>
  </si>
  <si>
    <t>1 al año</t>
  </si>
  <si>
    <t>Ya indicado.</t>
  </si>
  <si>
    <t>4 campañas el 1er año</t>
  </si>
  <si>
    <t>LandinPgae</t>
  </si>
  <si>
    <t>3 campañas SEM Google Ads</t>
  </si>
  <si>
    <t>Publicaciones en RRSS (Facebook, Instagra,¡m y Youtube)</t>
  </si>
  <si>
    <t>4 campañas Ads RRSS</t>
  </si>
  <si>
    <t>2 campañas RRSS Lead Ads</t>
  </si>
  <si>
    <t>SEO y optimización  (incluidos formulario, chat y backlinks)     y  12 publicaciones (MC)</t>
  </si>
  <si>
    <t>Sorteo de reseñas</t>
  </si>
  <si>
    <t>Revisar las palabras clave y su concordancia.</t>
  </si>
  <si>
    <t>Revisar/aumentar las palabras clave, densidad, jerarquía,.. Publicaciones más visitadas.</t>
  </si>
  <si>
    <t xml:space="preserve">Gestión realizada por la propietaria, revisar errores </t>
  </si>
  <si>
    <t>Email marketing (seguidores no convertidos)</t>
  </si>
  <si>
    <t>Que no esté bien gestionado, que el target no es el adecuado, que el email no es atractivo, visualmente, que no interese el mensaje, que</t>
  </si>
  <si>
    <t>Que no se obtengan las visualizaciones esperadas por mal posicionamiento. Que los artículos no sean de interés para el target, que sean superficiales o aburridos, falta de imágenes y/o vídeos (MC)</t>
  </si>
  <si>
    <t>Que la periodicidad de las publicaciones no sea correcta. Revisión del mensaje.</t>
  </si>
  <si>
    <t>Email marketing fidelización</t>
  </si>
  <si>
    <t>Realizar el trabajo por profesionales del marketing.</t>
  </si>
  <si>
    <t>Revisar las cuentas de  email  (bases de datos CRM)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</si>
</sst>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quot;;[Red]\-#,##0\ &quot;€&quot;"/>
    <numFmt numFmtId="8" formatCode="#,##0.00\ &quot;€&quot;;[Red]\-#,##0.00\ &quot;€&quot;"/>
    <numFmt numFmtId="44" formatCode="_-* #,##0.00\ &quot;€&quot;_-;\-* #,##0.00\ &quot;€&quot;_-;_-* &quot;-&quot;??\ &quot;€&quot;_-;_-@_-"/>
  </numFmts>
  <fonts count="13"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i/>
      <sz val="11"/>
      <color theme="1"/>
      <name val="Calibri"/>
      <family val="2"/>
      <scheme val="minor"/>
    </font>
    <font>
      <sz val="10"/>
      <color theme="1"/>
      <name val="Arial"/>
      <family val="2"/>
    </font>
    <font>
      <b/>
      <sz val="10"/>
      <color theme="0"/>
      <name val="Arial"/>
      <family val="2"/>
    </font>
    <font>
      <b/>
      <sz val="10"/>
      <color theme="1"/>
      <name val="Arial"/>
      <family val="2"/>
    </font>
    <font>
      <i/>
      <sz val="10"/>
      <color theme="0"/>
      <name val="Arial"/>
      <family val="2"/>
    </font>
    <font>
      <sz val="10"/>
      <color theme="0"/>
      <name val="Arial"/>
      <family val="2"/>
    </font>
    <font>
      <i/>
      <sz val="10"/>
      <color theme="1"/>
      <name val="Arial"/>
      <family val="2"/>
    </font>
    <font>
      <sz val="11"/>
      <color theme="0"/>
      <name val="Calibri"/>
      <family val="2"/>
      <scheme val="minor"/>
    </font>
    <font>
      <b/>
      <sz val="11"/>
      <name val="Calibri"/>
      <family val="2"/>
      <scheme val="minor"/>
    </font>
  </fonts>
  <fills count="19">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rgb="FFC00000"/>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7"/>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rgb="FFFF0000"/>
        <bgColor indexed="64"/>
      </patternFill>
    </fill>
    <fill>
      <patternFill patternType="solid">
        <fgColor rgb="FFA4A1C0"/>
        <bgColor indexed="64"/>
      </patternFill>
    </fill>
    <fill>
      <patternFill patternType="solid">
        <fgColor rgb="FF801A4B"/>
        <bgColor indexed="64"/>
      </patternFill>
    </fill>
    <fill>
      <patternFill patternType="solid">
        <fgColor theme="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4">
    <xf numFmtId="0" fontId="0"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cellStyleXfs>
  <cellXfs count="86">
    <xf numFmtId="0" fontId="0" fillId="0" borderId="0" xfId="0"/>
    <xf numFmtId="0" fontId="1" fillId="5" borderId="1" xfId="0" applyFont="1" applyFill="1" applyBorder="1" applyAlignment="1">
      <alignment horizontal="left" vertical="center" wrapText="1"/>
    </xf>
    <xf numFmtId="9" fontId="0" fillId="6" borderId="1" xfId="0" applyNumberFormat="1" applyFill="1" applyBorder="1" applyAlignment="1">
      <alignment horizontal="left" vertical="center" wrapText="1"/>
    </xf>
    <xf numFmtId="0" fontId="0" fillId="6" borderId="1" xfId="0" applyFill="1" applyBorder="1" applyAlignment="1">
      <alignment horizontal="left" vertical="center" wrapText="1"/>
    </xf>
    <xf numFmtId="9" fontId="0" fillId="6" borderId="1" xfId="2" applyFont="1" applyFill="1" applyBorder="1" applyAlignment="1">
      <alignment horizontal="center" vertical="center"/>
    </xf>
    <xf numFmtId="0" fontId="0" fillId="8" borderId="1" xfId="0" applyFill="1" applyBorder="1" applyAlignment="1">
      <alignment horizontal="center" vertical="center" wrapText="1"/>
    </xf>
    <xf numFmtId="10" fontId="0" fillId="8" borderId="1" xfId="2" applyNumberFormat="1" applyFont="1" applyFill="1" applyBorder="1" applyAlignment="1">
      <alignment horizontal="center" vertical="center"/>
    </xf>
    <xf numFmtId="0" fontId="4" fillId="5" borderId="1" xfId="0" applyFont="1" applyFill="1" applyBorder="1" applyAlignment="1">
      <alignment horizontal="left" vertical="center" wrapText="1"/>
    </xf>
    <xf numFmtId="0" fontId="3" fillId="9" borderId="1" xfId="0" applyFont="1" applyFill="1" applyBorder="1" applyAlignment="1">
      <alignment horizontal="right"/>
    </xf>
    <xf numFmtId="44" fontId="3" fillId="9" borderId="1" xfId="0" applyNumberFormat="1" applyFont="1" applyFill="1" applyBorder="1"/>
    <xf numFmtId="0" fontId="1" fillId="2" borderId="3" xfId="0" applyFont="1" applyFill="1" applyBorder="1"/>
    <xf numFmtId="0" fontId="1" fillId="10" borderId="1" xfId="0" applyFont="1" applyFill="1" applyBorder="1" applyAlignment="1">
      <alignment horizontal="center"/>
    </xf>
    <xf numFmtId="0" fontId="1" fillId="10" borderId="10" xfId="0" applyFont="1" applyFill="1" applyBorder="1" applyAlignment="1">
      <alignment horizontal="center"/>
    </xf>
    <xf numFmtId="44" fontId="0" fillId="7" borderId="10" xfId="1" applyFont="1" applyFill="1" applyBorder="1" applyAlignment="1">
      <alignment horizontal="right"/>
    </xf>
    <xf numFmtId="44" fontId="0" fillId="3" borderId="10" xfId="1" applyFont="1" applyFill="1" applyBorder="1" applyAlignment="1">
      <alignment horizontal="right"/>
    </xf>
    <xf numFmtId="0" fontId="0" fillId="0" borderId="0" xfId="0"/>
    <xf numFmtId="0" fontId="0" fillId="0" borderId="0" xfId="0" applyAlignment="1">
      <alignment horizontal="center"/>
    </xf>
    <xf numFmtId="0" fontId="0" fillId="0" borderId="0" xfId="0"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0" fillId="2" borderId="11" xfId="0" applyFill="1" applyBorder="1"/>
    <xf numFmtId="0" fontId="1" fillId="11" borderId="0" xfId="0" applyFont="1" applyFill="1" applyAlignment="1">
      <alignment horizontal="center" vertical="center" wrapText="1"/>
    </xf>
    <xf numFmtId="0" fontId="5" fillId="12" borderId="1" xfId="0" applyFont="1" applyFill="1" applyBorder="1" applyAlignment="1">
      <alignment horizontal="center" vertical="center" wrapText="1"/>
    </xf>
    <xf numFmtId="6" fontId="0" fillId="3" borderId="1" xfId="1" applyNumberFormat="1" applyFont="1" applyFill="1" applyBorder="1" applyAlignment="1">
      <alignment horizontal="right"/>
    </xf>
    <xf numFmtId="6" fontId="0" fillId="3" borderId="1" xfId="1" applyNumberFormat="1" applyFont="1" applyFill="1" applyBorder="1"/>
    <xf numFmtId="8" fontId="0" fillId="3" borderId="10" xfId="1" applyNumberFormat="1" applyFont="1" applyFill="1" applyBorder="1" applyAlignment="1">
      <alignment horizontal="right"/>
    </xf>
    <xf numFmtId="6" fontId="0" fillId="7" borderId="1" xfId="1" applyNumberFormat="1" applyFont="1" applyFill="1" applyBorder="1"/>
    <xf numFmtId="6" fontId="0" fillId="7" borderId="1" xfId="1" applyNumberFormat="1" applyFont="1" applyFill="1" applyBorder="1" applyAlignment="1">
      <alignment horizontal="right"/>
    </xf>
    <xf numFmtId="0" fontId="5" fillId="12" borderId="2" xfId="0" applyFont="1" applyFill="1" applyBorder="1" applyAlignment="1">
      <alignment horizontal="center" vertical="center" wrapText="1"/>
    </xf>
    <xf numFmtId="0" fontId="5" fillId="12" borderId="1" xfId="0" applyFont="1" applyFill="1" applyBorder="1"/>
    <xf numFmtId="0" fontId="7" fillId="12" borderId="1" xfId="0" applyFont="1" applyFill="1" applyBorder="1" applyAlignment="1">
      <alignment horizontal="center" vertical="center" wrapText="1"/>
    </xf>
    <xf numFmtId="8" fontId="7" fillId="12" borderId="1" xfId="0" applyNumberFormat="1" applyFont="1" applyFill="1" applyBorder="1" applyAlignment="1">
      <alignment horizontal="center" vertical="center" wrapText="1"/>
    </xf>
    <xf numFmtId="0" fontId="5" fillId="12" borderId="0" xfId="0" applyFont="1" applyFill="1" applyBorder="1"/>
    <xf numFmtId="8" fontId="7" fillId="12" borderId="2" xfId="0" applyNumberFormat="1" applyFont="1" applyFill="1" applyBorder="1" applyAlignment="1">
      <alignment horizontal="center" vertical="center" wrapText="1"/>
    </xf>
    <xf numFmtId="0" fontId="7" fillId="12" borderId="2"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6" fillId="13" borderId="2" xfId="0" applyFont="1" applyFill="1" applyBorder="1" applyAlignment="1">
      <alignment horizontal="center" vertical="center" wrapText="1"/>
    </xf>
    <xf numFmtId="0" fontId="6" fillId="14" borderId="2" xfId="0" applyFont="1" applyFill="1" applyBorder="1" applyAlignment="1">
      <alignment horizontal="center" vertical="center" wrapText="1"/>
    </xf>
    <xf numFmtId="0" fontId="6" fillId="14" borderId="1" xfId="0" applyFont="1" applyFill="1" applyBorder="1" applyAlignment="1">
      <alignment horizontal="center" vertical="center" wrapText="1"/>
    </xf>
    <xf numFmtId="0" fontId="6" fillId="15" borderId="1" xfId="0" applyFont="1" applyFill="1" applyBorder="1" applyAlignment="1">
      <alignment horizontal="center" vertical="center" wrapText="1"/>
    </xf>
    <xf numFmtId="0" fontId="5" fillId="12" borderId="1" xfId="0" applyFont="1" applyFill="1" applyBorder="1" applyAlignment="1">
      <alignment horizontal="left" vertical="top" wrapText="1"/>
    </xf>
    <xf numFmtId="0" fontId="5" fillId="12" borderId="2" xfId="0" applyFont="1" applyFill="1" applyBorder="1" applyAlignment="1">
      <alignment horizontal="left" vertical="top" wrapText="1"/>
    </xf>
    <xf numFmtId="8" fontId="7" fillId="12" borderId="2" xfId="0" applyNumberFormat="1" applyFont="1" applyFill="1" applyBorder="1" applyAlignment="1">
      <alignment horizontal="left" vertical="top" wrapText="1"/>
    </xf>
    <xf numFmtId="0" fontId="7" fillId="12" borderId="2" xfId="0" applyFont="1" applyFill="1" applyBorder="1" applyAlignment="1">
      <alignment horizontal="left" vertical="top" wrapText="1"/>
    </xf>
    <xf numFmtId="0" fontId="5" fillId="12" borderId="0" xfId="0" applyFont="1" applyFill="1" applyBorder="1" applyAlignment="1">
      <alignment horizontal="left" vertical="top"/>
    </xf>
    <xf numFmtId="0" fontId="0" fillId="0" borderId="0" xfId="0" applyAlignment="1">
      <alignment horizontal="left" vertical="top"/>
    </xf>
    <xf numFmtId="0" fontId="5" fillId="0" borderId="1" xfId="0" applyFont="1" applyBorder="1" applyAlignment="1">
      <alignment horizontal="left" vertical="top" wrapText="1"/>
    </xf>
    <xf numFmtId="8" fontId="5" fillId="0" borderId="1" xfId="0" applyNumberFormat="1" applyFont="1" applyBorder="1" applyAlignment="1">
      <alignment horizontal="left" vertical="top" wrapText="1"/>
    </xf>
    <xf numFmtId="6" fontId="5" fillId="0" borderId="1" xfId="0" applyNumberFormat="1" applyFont="1" applyBorder="1" applyAlignment="1">
      <alignment horizontal="left" vertical="top" wrapText="1"/>
    </xf>
    <xf numFmtId="0" fontId="5" fillId="16" borderId="1" xfId="0" applyFont="1" applyFill="1" applyBorder="1" applyAlignment="1">
      <alignment horizontal="left" vertical="top" wrapText="1"/>
    </xf>
    <xf numFmtId="0" fontId="5" fillId="16" borderId="2" xfId="0" applyFont="1" applyFill="1" applyBorder="1" applyAlignment="1">
      <alignment horizontal="left" vertical="top" wrapText="1"/>
    </xf>
    <xf numFmtId="0" fontId="9" fillId="17" borderId="1" xfId="0" applyFont="1" applyFill="1" applyBorder="1" applyAlignment="1">
      <alignment horizontal="left" vertical="top" wrapText="1"/>
    </xf>
    <xf numFmtId="0" fontId="9" fillId="16" borderId="2" xfId="0" applyFont="1" applyFill="1" applyBorder="1" applyAlignment="1">
      <alignment horizontal="left" vertical="top" wrapText="1"/>
    </xf>
    <xf numFmtId="0" fontId="9" fillId="16" borderId="1" xfId="0" applyFont="1" applyFill="1" applyBorder="1" applyAlignment="1">
      <alignment horizontal="left" vertical="top" wrapText="1"/>
    </xf>
    <xf numFmtId="0" fontId="0" fillId="8" borderId="1" xfId="0" applyFill="1" applyBorder="1" applyAlignment="1">
      <alignment horizontal="center" vertical="center" wrapText="1"/>
    </xf>
    <xf numFmtId="9" fontId="0" fillId="6" borderId="1" xfId="0" applyNumberFormat="1" applyFill="1" applyBorder="1" applyAlignment="1">
      <alignment horizontal="left" vertical="center" wrapText="1"/>
    </xf>
    <xf numFmtId="0" fontId="0" fillId="6" borderId="1" xfId="0" applyFill="1" applyBorder="1" applyAlignment="1">
      <alignment horizontal="left" vertical="center" wrapText="1"/>
    </xf>
    <xf numFmtId="9" fontId="0" fillId="6" borderId="1" xfId="2" applyFont="1" applyFill="1" applyBorder="1" applyAlignment="1">
      <alignment horizontal="center" vertical="center"/>
    </xf>
    <xf numFmtId="0" fontId="10" fillId="12" borderId="2" xfId="0" applyFont="1" applyFill="1" applyBorder="1" applyAlignment="1">
      <alignment horizontal="left" vertical="top" wrapText="1"/>
    </xf>
    <xf numFmtId="0" fontId="5" fillId="12" borderId="12" xfId="0" applyFont="1" applyFill="1" applyBorder="1"/>
    <xf numFmtId="8" fontId="10" fillId="12" borderId="2" xfId="0" applyNumberFormat="1" applyFont="1" applyFill="1" applyBorder="1" applyAlignment="1">
      <alignment horizontal="left" vertical="top" wrapText="1"/>
    </xf>
    <xf numFmtId="0" fontId="5" fillId="0" borderId="0" xfId="0" applyFont="1" applyAlignment="1">
      <alignment horizontal="justify" vertical="center"/>
    </xf>
    <xf numFmtId="6" fontId="10" fillId="0" borderId="1" xfId="0" applyNumberFormat="1" applyFont="1" applyBorder="1" applyAlignment="1">
      <alignment horizontal="left" vertical="top" wrapText="1"/>
    </xf>
    <xf numFmtId="0" fontId="10" fillId="12" borderId="1" xfId="0" applyFont="1" applyFill="1" applyBorder="1" applyAlignment="1">
      <alignment horizontal="left" vertical="top" wrapText="1"/>
    </xf>
    <xf numFmtId="0" fontId="12" fillId="5" borderId="1" xfId="0" applyFont="1" applyFill="1" applyBorder="1" applyAlignment="1">
      <alignment horizontal="left" vertical="center" wrapText="1"/>
    </xf>
    <xf numFmtId="0" fontId="11" fillId="18" borderId="1" xfId="0" applyFont="1" applyFill="1" applyBorder="1" applyAlignment="1">
      <alignment horizontal="center" vertical="center" wrapText="1"/>
    </xf>
    <xf numFmtId="0" fontId="11" fillId="15" borderId="1" xfId="0" applyFont="1" applyFill="1" applyBorder="1" applyAlignment="1">
      <alignment horizontal="center" vertical="center" wrapText="1"/>
    </xf>
    <xf numFmtId="10" fontId="11" fillId="18" borderId="1" xfId="2" applyNumberFormat="1" applyFont="1" applyFill="1" applyBorder="1" applyAlignment="1">
      <alignment horizontal="center" vertical="center"/>
    </xf>
    <xf numFmtId="9" fontId="11" fillId="18" borderId="1" xfId="2" applyFont="1" applyFill="1" applyBorder="1" applyAlignment="1">
      <alignment horizontal="center" vertical="center"/>
    </xf>
    <xf numFmtId="10" fontId="11" fillId="15" borderId="1" xfId="2" applyNumberFormat="1" applyFont="1" applyFill="1" applyBorder="1" applyAlignment="1">
      <alignment horizontal="center" vertical="center"/>
    </xf>
    <xf numFmtId="0" fontId="0" fillId="12" borderId="1" xfId="0" applyFill="1" applyBorder="1" applyAlignment="1">
      <alignment horizontal="center" vertical="center"/>
    </xf>
    <xf numFmtId="0" fontId="0" fillId="6" borderId="1" xfId="0" applyFill="1" applyBorder="1" applyAlignment="1">
      <alignment horizontal="left" vertical="top" wrapText="1"/>
    </xf>
    <xf numFmtId="8" fontId="0" fillId="6" borderId="1" xfId="0" applyNumberFormat="1" applyFill="1" applyBorder="1" applyAlignment="1">
      <alignment horizontal="center" vertical="center"/>
    </xf>
    <xf numFmtId="6" fontId="0" fillId="6" borderId="1" xfId="0" applyNumberFormat="1" applyFill="1" applyBorder="1" applyAlignment="1">
      <alignment horizontal="center" vertical="center"/>
    </xf>
    <xf numFmtId="0" fontId="0" fillId="7" borderId="7" xfId="0" applyFill="1" applyBorder="1" applyAlignment="1">
      <alignment horizontal="left"/>
    </xf>
    <xf numFmtId="0" fontId="0" fillId="7" borderId="8" xfId="0" applyFill="1" applyBorder="1" applyAlignment="1">
      <alignment horizontal="left"/>
    </xf>
    <xf numFmtId="0" fontId="0" fillId="7" borderId="9" xfId="0" applyFill="1" applyBorder="1" applyAlignment="1">
      <alignment horizontal="left"/>
    </xf>
    <xf numFmtId="0" fontId="0" fillId="3" borderId="7"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1" fillId="9" borderId="4" xfId="0" applyFont="1" applyFill="1" applyBorder="1" applyAlignment="1">
      <alignment horizontal="center"/>
    </xf>
    <xf numFmtId="0" fontId="1" fillId="9" borderId="5" xfId="0" applyFont="1" applyFill="1" applyBorder="1" applyAlignment="1">
      <alignment horizontal="center"/>
    </xf>
    <xf numFmtId="0" fontId="1" fillId="9" borderId="6" xfId="0" applyFont="1" applyFill="1" applyBorder="1" applyAlignment="1">
      <alignment horizontal="center"/>
    </xf>
    <xf numFmtId="0" fontId="1" fillId="10" borderId="7" xfId="0" applyFont="1" applyFill="1" applyBorder="1" applyAlignment="1">
      <alignment horizontal="left"/>
    </xf>
    <xf numFmtId="0" fontId="1" fillId="10" borderId="8" xfId="0" applyFont="1" applyFill="1" applyBorder="1" applyAlignment="1">
      <alignment horizontal="left"/>
    </xf>
    <xf numFmtId="0" fontId="1" fillId="10" borderId="9" xfId="0" applyFont="1" applyFill="1" applyBorder="1" applyAlignment="1">
      <alignment horizontal="left"/>
    </xf>
  </cellXfs>
  <cellStyles count="4">
    <cellStyle name="Moneda" xfId="1" builtinId="4"/>
    <cellStyle name="Moneda 2" xfId="3" xr:uid="{4D080E59-A442-489B-BA7A-9914573D570F}"/>
    <cellStyle name="Normal" xfId="0" builtinId="0"/>
    <cellStyle name="Porcentaje" xfId="2" builtinId="5"/>
  </cellStyles>
  <dxfs count="0"/>
  <tableStyles count="0" defaultTableStyle="TableStyleMedium2" defaultPivotStyle="PivotStyleLight16"/>
  <colors>
    <mruColors>
      <color rgb="FF801A4B"/>
      <color rgb="FFA4A1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FED50-D6A5-45EC-9B1E-434B8142CF17}">
  <dimension ref="B1:T18"/>
  <sheetViews>
    <sheetView topLeftCell="A4" zoomScale="75" zoomScaleNormal="75" workbookViewId="0">
      <selection activeCell="A3" sqref="A3"/>
    </sheetView>
  </sheetViews>
  <sheetFormatPr baseColWidth="10" defaultColWidth="10.85546875" defaultRowHeight="15" x14ac:dyDescent="0.25"/>
  <cols>
    <col min="1" max="1" width="10.85546875" style="15"/>
    <col min="2" max="2" width="26.5703125" style="15" customWidth="1"/>
    <col min="3" max="3" width="16.85546875" style="15" customWidth="1"/>
    <col min="4" max="4" width="29.7109375" style="15" customWidth="1"/>
    <col min="5" max="5" width="54.42578125" style="15" customWidth="1"/>
    <col min="6" max="6" width="29.140625" style="15" customWidth="1"/>
    <col min="7" max="7" width="24.7109375" style="15" customWidth="1"/>
    <col min="8" max="8" width="10.85546875" style="15"/>
    <col min="9" max="9" width="13.85546875" style="15" customWidth="1"/>
    <col min="10" max="10" width="10.85546875" style="15" customWidth="1"/>
    <col min="11" max="11" width="13.28515625" style="15" customWidth="1"/>
    <col min="12" max="12" width="10.85546875" style="15"/>
    <col min="13" max="13" width="20.7109375" style="15" customWidth="1"/>
    <col min="14" max="16384" width="10.85546875" style="15"/>
  </cols>
  <sheetData>
    <row r="1" spans="2:20" ht="45" x14ac:dyDescent="0.25">
      <c r="B1" s="21" t="s">
        <v>27</v>
      </c>
      <c r="C1" s="21" t="s">
        <v>58</v>
      </c>
      <c r="D1" s="21" t="s">
        <v>28</v>
      </c>
      <c r="E1" s="21" t="s">
        <v>29</v>
      </c>
      <c r="F1" s="21" t="s">
        <v>30</v>
      </c>
      <c r="G1" s="21" t="s">
        <v>31</v>
      </c>
      <c r="H1" s="21" t="s">
        <v>32</v>
      </c>
      <c r="I1" s="21" t="s">
        <v>33</v>
      </c>
      <c r="J1" s="21" t="s">
        <v>34</v>
      </c>
      <c r="K1" s="21" t="s">
        <v>35</v>
      </c>
      <c r="L1" s="21" t="s">
        <v>36</v>
      </c>
      <c r="M1" s="21" t="s">
        <v>37</v>
      </c>
    </row>
    <row r="2" spans="2:20" s="29" customFormat="1" ht="153" x14ac:dyDescent="0.2">
      <c r="B2" s="35" t="s">
        <v>44</v>
      </c>
      <c r="C2" s="49" t="s">
        <v>59</v>
      </c>
      <c r="D2" s="40" t="s">
        <v>48</v>
      </c>
      <c r="E2" s="40" t="s">
        <v>47</v>
      </c>
      <c r="F2" s="40" t="s">
        <v>45</v>
      </c>
      <c r="G2" s="40" t="s">
        <v>86</v>
      </c>
      <c r="H2" s="22" t="s">
        <v>38</v>
      </c>
      <c r="I2" s="31">
        <v>654.01</v>
      </c>
      <c r="J2" s="30">
        <v>1</v>
      </c>
      <c r="K2" s="40" t="s">
        <v>39</v>
      </c>
      <c r="L2" s="22" t="s">
        <v>40</v>
      </c>
      <c r="M2" s="22" t="s">
        <v>46</v>
      </c>
    </row>
    <row r="3" spans="2:20" s="32" customFormat="1" ht="63.75" x14ac:dyDescent="0.2">
      <c r="B3" s="37" t="s">
        <v>57</v>
      </c>
      <c r="C3" s="50" t="s">
        <v>59</v>
      </c>
      <c r="D3" s="41" t="s">
        <v>76</v>
      </c>
      <c r="E3" s="41" t="s">
        <v>90</v>
      </c>
      <c r="F3" s="41" t="s">
        <v>45</v>
      </c>
      <c r="G3" s="41" t="s">
        <v>87</v>
      </c>
      <c r="H3" s="28" t="s">
        <v>89</v>
      </c>
      <c r="I3" s="33">
        <v>750</v>
      </c>
      <c r="J3" s="34">
        <v>2</v>
      </c>
      <c r="K3" s="41" t="s">
        <v>39</v>
      </c>
      <c r="L3" s="28" t="s">
        <v>40</v>
      </c>
      <c r="M3" s="28" t="s">
        <v>46</v>
      </c>
    </row>
    <row r="4" spans="2:20" s="32" customFormat="1" ht="63.75" x14ac:dyDescent="0.2">
      <c r="B4" s="36" t="s">
        <v>72</v>
      </c>
      <c r="C4" s="50" t="s">
        <v>59</v>
      </c>
      <c r="D4" s="41" t="s">
        <v>74</v>
      </c>
      <c r="E4" s="41" t="s">
        <v>83</v>
      </c>
      <c r="F4" s="41" t="s">
        <v>45</v>
      </c>
      <c r="G4" s="41" t="s">
        <v>88</v>
      </c>
      <c r="H4" s="28"/>
      <c r="I4" s="60" t="s">
        <v>92</v>
      </c>
      <c r="J4" s="34">
        <v>1</v>
      </c>
      <c r="K4" s="41" t="s">
        <v>91</v>
      </c>
      <c r="L4" s="28" t="s">
        <v>40</v>
      </c>
      <c r="M4" s="28" t="s">
        <v>46</v>
      </c>
    </row>
    <row r="5" spans="2:20" s="59" customFormat="1" ht="63.75" x14ac:dyDescent="0.2">
      <c r="B5" s="36" t="s">
        <v>49</v>
      </c>
      <c r="C5" s="52" t="s">
        <v>59</v>
      </c>
      <c r="D5" s="41" t="s">
        <v>74</v>
      </c>
      <c r="E5" s="41" t="s">
        <v>78</v>
      </c>
      <c r="F5" s="41" t="s">
        <v>79</v>
      </c>
      <c r="G5" s="41" t="s">
        <v>80</v>
      </c>
      <c r="H5" s="28" t="s">
        <v>38</v>
      </c>
      <c r="I5" s="33">
        <v>660</v>
      </c>
      <c r="J5" s="34">
        <v>1</v>
      </c>
      <c r="K5" s="41" t="s">
        <v>50</v>
      </c>
      <c r="L5" s="28" t="s">
        <v>40</v>
      </c>
      <c r="M5" s="28" t="s">
        <v>46</v>
      </c>
    </row>
    <row r="6" spans="2:20" s="32" customFormat="1" x14ac:dyDescent="0.2">
      <c r="B6" s="36" t="s">
        <v>51</v>
      </c>
      <c r="C6" s="52" t="s">
        <v>60</v>
      </c>
      <c r="D6" s="41" t="s">
        <v>75</v>
      </c>
      <c r="E6" s="41" t="s">
        <v>81</v>
      </c>
      <c r="F6" s="41" t="s">
        <v>77</v>
      </c>
      <c r="G6" s="41" t="s">
        <v>93</v>
      </c>
      <c r="H6" s="28" t="s">
        <v>38</v>
      </c>
      <c r="I6" s="60" t="s">
        <v>92</v>
      </c>
      <c r="J6" s="34">
        <v>1</v>
      </c>
      <c r="K6" s="28" t="s">
        <v>39</v>
      </c>
      <c r="L6" s="28" t="s">
        <v>40</v>
      </c>
      <c r="M6" s="28" t="s">
        <v>133</v>
      </c>
    </row>
    <row r="7" spans="2:20" s="32" customFormat="1" ht="89.25" x14ac:dyDescent="0.2">
      <c r="B7" s="36" t="s">
        <v>52</v>
      </c>
      <c r="C7" s="52" t="s">
        <v>60</v>
      </c>
      <c r="D7" s="41" t="s">
        <v>75</v>
      </c>
      <c r="E7" s="41" t="s">
        <v>82</v>
      </c>
      <c r="F7" s="41" t="s">
        <v>77</v>
      </c>
      <c r="G7" s="41" t="s">
        <v>97</v>
      </c>
      <c r="H7" s="28" t="s">
        <v>38</v>
      </c>
      <c r="I7" s="60" t="s">
        <v>92</v>
      </c>
      <c r="J7" s="34">
        <v>1</v>
      </c>
      <c r="K7" s="28" t="s">
        <v>39</v>
      </c>
      <c r="L7" s="28" t="s">
        <v>40</v>
      </c>
      <c r="M7" s="28" t="s">
        <v>134</v>
      </c>
    </row>
    <row r="8" spans="2:20" s="32" customFormat="1" ht="76.5" x14ac:dyDescent="0.2">
      <c r="B8" s="36" t="s">
        <v>72</v>
      </c>
      <c r="C8" s="52" t="s">
        <v>60</v>
      </c>
      <c r="D8" s="41" t="s">
        <v>75</v>
      </c>
      <c r="E8" s="58" t="s">
        <v>84</v>
      </c>
      <c r="F8" s="41" t="s">
        <v>104</v>
      </c>
      <c r="G8" s="41" t="s">
        <v>98</v>
      </c>
      <c r="H8" s="58" t="s">
        <v>84</v>
      </c>
      <c r="I8" s="42" t="s">
        <v>85</v>
      </c>
      <c r="J8" s="43">
        <v>1</v>
      </c>
      <c r="K8" s="41" t="s">
        <v>54</v>
      </c>
      <c r="L8" s="58" t="s">
        <v>84</v>
      </c>
      <c r="M8" s="41" t="s">
        <v>135</v>
      </c>
      <c r="N8" s="44"/>
      <c r="O8" s="44"/>
      <c r="P8" s="44"/>
      <c r="Q8" s="44"/>
      <c r="R8" s="44"/>
      <c r="S8" s="44"/>
      <c r="T8" s="44"/>
    </row>
    <row r="9" spans="2:20" s="32" customFormat="1" ht="76.5" x14ac:dyDescent="0.2">
      <c r="B9" s="37" t="s">
        <v>99</v>
      </c>
      <c r="C9" s="52" t="s">
        <v>60</v>
      </c>
      <c r="D9" s="41" t="s">
        <v>75</v>
      </c>
      <c r="E9" s="41" t="s">
        <v>111</v>
      </c>
      <c r="F9" s="41" t="s">
        <v>104</v>
      </c>
      <c r="G9" s="41" t="s">
        <v>101</v>
      </c>
      <c r="H9" s="41" t="s">
        <v>100</v>
      </c>
      <c r="I9" s="42">
        <v>25</v>
      </c>
      <c r="J9" s="43">
        <v>2</v>
      </c>
      <c r="K9" s="41" t="s">
        <v>39</v>
      </c>
      <c r="L9" s="41" t="s">
        <v>40</v>
      </c>
      <c r="M9" s="41" t="s">
        <v>136</v>
      </c>
      <c r="N9" s="44"/>
      <c r="O9" s="44"/>
      <c r="P9" s="44"/>
      <c r="Q9" s="44"/>
      <c r="R9" s="44"/>
      <c r="S9" s="44"/>
      <c r="T9" s="44"/>
    </row>
    <row r="10" spans="2:20" ht="76.5" x14ac:dyDescent="0.25">
      <c r="B10" s="37" t="s">
        <v>56</v>
      </c>
      <c r="C10" s="52" t="s">
        <v>60</v>
      </c>
      <c r="D10" s="41" t="s">
        <v>102</v>
      </c>
      <c r="E10" s="41" t="s">
        <v>103</v>
      </c>
      <c r="F10" s="41" t="s">
        <v>104</v>
      </c>
      <c r="G10" s="41" t="s">
        <v>105</v>
      </c>
      <c r="H10" s="41" t="s">
        <v>38</v>
      </c>
      <c r="I10" s="41" t="s">
        <v>96</v>
      </c>
      <c r="J10" s="41">
        <v>2</v>
      </c>
      <c r="K10" s="41" t="s">
        <v>39</v>
      </c>
      <c r="L10" s="41" t="s">
        <v>40</v>
      </c>
      <c r="M10" s="41" t="s">
        <v>41</v>
      </c>
      <c r="N10" s="45"/>
      <c r="O10" s="45"/>
      <c r="P10" s="45"/>
      <c r="Q10" s="45"/>
      <c r="R10" s="45"/>
      <c r="S10" s="45"/>
      <c r="T10" s="45"/>
    </row>
    <row r="11" spans="2:20" ht="76.5" x14ac:dyDescent="0.25">
      <c r="B11" s="38" t="s">
        <v>63</v>
      </c>
      <c r="C11" s="53" t="s">
        <v>60</v>
      </c>
      <c r="D11" s="40" t="s">
        <v>75</v>
      </c>
      <c r="E11" s="46" t="s">
        <v>106</v>
      </c>
      <c r="F11" s="40" t="s">
        <v>104</v>
      </c>
      <c r="G11" s="46" t="s">
        <v>107</v>
      </c>
      <c r="H11" s="40" t="s">
        <v>145</v>
      </c>
      <c r="I11" s="47">
        <v>390</v>
      </c>
      <c r="J11" s="46">
        <v>2</v>
      </c>
      <c r="K11" s="46" t="s">
        <v>50</v>
      </c>
      <c r="L11" s="46" t="s">
        <v>40</v>
      </c>
      <c r="M11" s="46" t="s">
        <v>95</v>
      </c>
      <c r="N11" s="45"/>
      <c r="O11" s="45"/>
      <c r="P11" s="45"/>
      <c r="Q11" s="45"/>
      <c r="R11" s="45"/>
      <c r="S11" s="45"/>
      <c r="T11" s="45"/>
    </row>
    <row r="12" spans="2:20" ht="63.75" x14ac:dyDescent="0.25">
      <c r="B12" s="35" t="s">
        <v>51</v>
      </c>
      <c r="C12" s="51" t="s">
        <v>61</v>
      </c>
      <c r="D12" s="40" t="s">
        <v>108</v>
      </c>
      <c r="E12" s="46" t="s">
        <v>109</v>
      </c>
      <c r="F12" s="40" t="s">
        <v>119</v>
      </c>
      <c r="G12" s="46" t="s">
        <v>121</v>
      </c>
      <c r="H12" s="40" t="s">
        <v>38</v>
      </c>
      <c r="I12" s="46" t="s">
        <v>96</v>
      </c>
      <c r="J12" s="46">
        <v>1</v>
      </c>
      <c r="K12" s="46" t="s">
        <v>39</v>
      </c>
      <c r="L12" s="46" t="s">
        <v>40</v>
      </c>
      <c r="M12" s="46" t="s">
        <v>138</v>
      </c>
      <c r="N12" s="45"/>
      <c r="O12" s="45"/>
      <c r="P12" s="45"/>
      <c r="Q12" s="45"/>
      <c r="R12" s="45"/>
      <c r="S12" s="45"/>
      <c r="T12" s="45"/>
    </row>
    <row r="13" spans="2:20" ht="76.5" x14ac:dyDescent="0.25">
      <c r="B13" s="35" t="s">
        <v>53</v>
      </c>
      <c r="C13" s="51" t="s">
        <v>61</v>
      </c>
      <c r="D13" s="40" t="s">
        <v>108</v>
      </c>
      <c r="E13" s="46" t="s">
        <v>110</v>
      </c>
      <c r="F13" s="40" t="s">
        <v>122</v>
      </c>
      <c r="G13" s="46" t="s">
        <v>126</v>
      </c>
      <c r="H13" s="40" t="s">
        <v>120</v>
      </c>
      <c r="I13" s="48">
        <v>480</v>
      </c>
      <c r="J13" s="46">
        <v>1</v>
      </c>
      <c r="K13" s="46" t="s">
        <v>71</v>
      </c>
      <c r="L13" s="46" t="s">
        <v>40</v>
      </c>
      <c r="M13" s="46" t="s">
        <v>139</v>
      </c>
      <c r="N13" s="45"/>
      <c r="O13" s="45"/>
      <c r="P13" s="45"/>
      <c r="Q13" s="45"/>
      <c r="R13" s="45"/>
      <c r="S13" s="45"/>
      <c r="T13" s="45"/>
    </row>
    <row r="14" spans="2:20" ht="51" x14ac:dyDescent="0.25">
      <c r="B14" s="38" t="s">
        <v>99</v>
      </c>
      <c r="C14" s="51"/>
      <c r="D14" s="40" t="s">
        <v>108</v>
      </c>
      <c r="E14" s="46" t="s">
        <v>112</v>
      </c>
      <c r="F14" s="40" t="s">
        <v>122</v>
      </c>
      <c r="G14" s="46" t="s">
        <v>123</v>
      </c>
      <c r="H14" s="63" t="s">
        <v>144</v>
      </c>
      <c r="I14" s="48" t="s">
        <v>96</v>
      </c>
      <c r="J14" s="46">
        <v>2</v>
      </c>
      <c r="K14" s="46" t="s">
        <v>39</v>
      </c>
      <c r="L14" s="46" t="s">
        <v>40</v>
      </c>
      <c r="M14" s="46" t="s">
        <v>137</v>
      </c>
      <c r="N14" s="45"/>
      <c r="O14" s="45"/>
      <c r="P14" s="45"/>
      <c r="Q14" s="45"/>
      <c r="R14" s="45"/>
      <c r="S14" s="45"/>
      <c r="T14" s="45"/>
    </row>
    <row r="15" spans="2:20" ht="63.75" x14ac:dyDescent="0.25">
      <c r="B15" s="38" t="s">
        <v>55</v>
      </c>
      <c r="C15" s="51" t="s">
        <v>61</v>
      </c>
      <c r="D15" s="40" t="s">
        <v>108</v>
      </c>
      <c r="E15" s="46" t="s">
        <v>114</v>
      </c>
      <c r="F15" s="40" t="s">
        <v>124</v>
      </c>
      <c r="G15" s="46" t="s">
        <v>127</v>
      </c>
      <c r="H15" s="63" t="s">
        <v>144</v>
      </c>
      <c r="I15" s="62" t="s">
        <v>142</v>
      </c>
      <c r="J15" s="46">
        <v>2</v>
      </c>
      <c r="K15" s="46" t="s">
        <v>39</v>
      </c>
      <c r="L15" s="46" t="s">
        <v>40</v>
      </c>
      <c r="M15" s="46" t="s">
        <v>140</v>
      </c>
      <c r="N15" s="45"/>
      <c r="O15" s="45"/>
      <c r="P15" s="45"/>
      <c r="Q15" s="45"/>
      <c r="R15" s="45"/>
      <c r="S15" s="45"/>
      <c r="T15" s="45"/>
    </row>
    <row r="16" spans="2:20" ht="51" x14ac:dyDescent="0.25">
      <c r="B16" s="38" t="s">
        <v>62</v>
      </c>
      <c r="C16" s="51" t="s">
        <v>61</v>
      </c>
      <c r="D16" s="40" t="s">
        <v>108</v>
      </c>
      <c r="E16" s="61" t="s">
        <v>113</v>
      </c>
      <c r="F16" s="40" t="s">
        <v>125</v>
      </c>
      <c r="G16" s="46" t="s">
        <v>128</v>
      </c>
      <c r="H16" s="40" t="s">
        <v>120</v>
      </c>
      <c r="I16" s="48">
        <v>235</v>
      </c>
      <c r="J16" s="46">
        <v>2</v>
      </c>
      <c r="K16" s="46" t="s">
        <v>141</v>
      </c>
      <c r="L16" s="46" t="s">
        <v>40</v>
      </c>
      <c r="M16" s="46" t="s">
        <v>94</v>
      </c>
      <c r="N16" s="45"/>
      <c r="O16" s="45"/>
      <c r="P16" s="45"/>
      <c r="Q16" s="45"/>
      <c r="R16" s="45"/>
      <c r="S16" s="45"/>
      <c r="T16" s="45"/>
    </row>
    <row r="17" spans="2:20" ht="102" x14ac:dyDescent="0.25">
      <c r="B17" s="39" t="s">
        <v>64</v>
      </c>
      <c r="C17" s="51" t="s">
        <v>65</v>
      </c>
      <c r="D17" s="40" t="s">
        <v>115</v>
      </c>
      <c r="E17" s="46" t="s">
        <v>116</v>
      </c>
      <c r="F17" s="40" t="s">
        <v>130</v>
      </c>
      <c r="G17" s="46" t="s">
        <v>129</v>
      </c>
      <c r="H17" s="40" t="s">
        <v>120</v>
      </c>
      <c r="I17" s="48">
        <v>0</v>
      </c>
      <c r="J17" s="46">
        <v>3</v>
      </c>
      <c r="K17" s="46" t="s">
        <v>67</v>
      </c>
      <c r="L17" s="46" t="s">
        <v>40</v>
      </c>
      <c r="M17" s="46" t="s">
        <v>70</v>
      </c>
      <c r="N17" s="45"/>
      <c r="O17" s="45"/>
      <c r="P17" s="45"/>
      <c r="Q17" s="45"/>
      <c r="R17" s="45"/>
      <c r="S17" s="45"/>
      <c r="T17" s="45"/>
    </row>
    <row r="18" spans="2:20" ht="76.5" x14ac:dyDescent="0.25">
      <c r="B18" s="39" t="s">
        <v>68</v>
      </c>
      <c r="C18" s="51" t="s">
        <v>66</v>
      </c>
      <c r="D18" s="40" t="s">
        <v>117</v>
      </c>
      <c r="E18" s="46" t="s">
        <v>118</v>
      </c>
      <c r="F18" s="40" t="s">
        <v>131</v>
      </c>
      <c r="G18" s="46" t="s">
        <v>132</v>
      </c>
      <c r="H18" s="40" t="s">
        <v>143</v>
      </c>
      <c r="I18" s="48">
        <v>0</v>
      </c>
      <c r="J18" s="46">
        <v>3</v>
      </c>
      <c r="K18" s="46" t="s">
        <v>67</v>
      </c>
      <c r="L18" s="46" t="s">
        <v>40</v>
      </c>
      <c r="M18" s="46" t="s">
        <v>69</v>
      </c>
      <c r="N18" s="45"/>
      <c r="O18" s="45"/>
      <c r="P18" s="45"/>
      <c r="Q18" s="45"/>
      <c r="R18" s="45"/>
      <c r="S18" s="45"/>
      <c r="T18" s="4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333E6-8D76-4108-A4CD-09D249DC6916}">
  <dimension ref="C4:H14"/>
  <sheetViews>
    <sheetView zoomScaleNormal="100" workbookViewId="0">
      <selection activeCell="E24" sqref="E24"/>
    </sheetView>
  </sheetViews>
  <sheetFormatPr baseColWidth="10" defaultColWidth="10.85546875" defaultRowHeight="15" x14ac:dyDescent="0.25"/>
  <cols>
    <col min="6" max="6" width="18.5703125" bestFit="1" customWidth="1"/>
    <col min="7" max="7" width="20.42578125" customWidth="1"/>
    <col min="8" max="8" width="18.5703125" customWidth="1"/>
  </cols>
  <sheetData>
    <row r="4" spans="3:8" ht="15.75" thickBot="1" x14ac:dyDescent="0.3"/>
    <row r="5" spans="3:8" ht="15.75" thickBot="1" x14ac:dyDescent="0.3">
      <c r="C5" s="10" t="s">
        <v>19</v>
      </c>
      <c r="D5" s="20"/>
    </row>
    <row r="6" spans="3:8" ht="15.75" thickBot="1" x14ac:dyDescent="0.3"/>
    <row r="7" spans="3:8" x14ac:dyDescent="0.25">
      <c r="C7" s="80" t="s">
        <v>20</v>
      </c>
      <c r="D7" s="81"/>
      <c r="E7" s="81"/>
      <c r="F7" s="81"/>
      <c r="G7" s="81"/>
      <c r="H7" s="82"/>
    </row>
    <row r="8" spans="3:8" x14ac:dyDescent="0.25">
      <c r="C8" s="83" t="s">
        <v>21</v>
      </c>
      <c r="D8" s="84"/>
      <c r="E8" s="85"/>
      <c r="F8" s="11" t="s">
        <v>22</v>
      </c>
      <c r="G8" s="11" t="s">
        <v>23</v>
      </c>
      <c r="H8" s="12" t="s">
        <v>24</v>
      </c>
    </row>
    <row r="9" spans="3:8" x14ac:dyDescent="0.25">
      <c r="C9" s="77" t="s">
        <v>42</v>
      </c>
      <c r="D9" s="78"/>
      <c r="E9" s="79"/>
      <c r="F9" s="24">
        <v>24000</v>
      </c>
      <c r="G9" s="23">
        <v>2000</v>
      </c>
      <c r="H9" s="14">
        <f>H10</f>
        <v>12.5</v>
      </c>
    </row>
    <row r="10" spans="3:8" x14ac:dyDescent="0.25">
      <c r="C10" s="77" t="s">
        <v>43</v>
      </c>
      <c r="D10" s="78"/>
      <c r="E10" s="79"/>
      <c r="F10" s="24">
        <v>24000</v>
      </c>
      <c r="G10" s="23">
        <v>2000</v>
      </c>
      <c r="H10" s="25">
        <v>12.5</v>
      </c>
    </row>
    <row r="11" spans="3:8" x14ac:dyDescent="0.25">
      <c r="C11" s="74" t="s">
        <v>73</v>
      </c>
      <c r="D11" s="75"/>
      <c r="E11" s="76"/>
      <c r="F11" s="26">
        <v>24000</v>
      </c>
      <c r="G11" s="27">
        <v>2000</v>
      </c>
      <c r="H11" s="13">
        <f t="shared" ref="H11" si="0">G11/(40*4)</f>
        <v>12.5</v>
      </c>
    </row>
    <row r="13" spans="3:8" x14ac:dyDescent="0.25">
      <c r="C13" t="s">
        <v>25</v>
      </c>
    </row>
    <row r="14" spans="3:8" x14ac:dyDescent="0.25">
      <c r="C14" s="15" t="s">
        <v>26</v>
      </c>
    </row>
  </sheetData>
  <mergeCells count="5">
    <mergeCell ref="C11:E11"/>
    <mergeCell ref="C10:E10"/>
    <mergeCell ref="C7:H7"/>
    <mergeCell ref="C8:E8"/>
    <mergeCell ref="C9:E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C67F-A906-409F-8BBD-C8C24B2EE166}">
  <dimension ref="C1:K11"/>
  <sheetViews>
    <sheetView tabSelected="1" zoomScale="85" zoomScaleNormal="85" workbookViewId="0">
      <selection activeCell="N10" sqref="N10"/>
    </sheetView>
  </sheetViews>
  <sheetFormatPr baseColWidth="10" defaultColWidth="10.85546875" defaultRowHeight="15" x14ac:dyDescent="0.25"/>
  <cols>
    <col min="3" max="3" width="9.28515625" style="16" customWidth="1"/>
    <col min="4" max="4" width="18.85546875" customWidth="1"/>
    <col min="5" max="5" width="12" customWidth="1"/>
    <col min="6" max="6" width="19" customWidth="1"/>
    <col min="7" max="8" width="23.85546875" customWidth="1"/>
    <col min="10" max="10" width="19.42578125" customWidth="1"/>
    <col min="11" max="11" width="21.42578125" customWidth="1"/>
  </cols>
  <sheetData>
    <row r="1" spans="3:11" s="17" customFormat="1" ht="45" x14ac:dyDescent="0.25">
      <c r="C1" s="18" t="s">
        <v>0</v>
      </c>
      <c r="D1" s="19" t="s">
        <v>1</v>
      </c>
      <c r="E1" s="19" t="s">
        <v>2</v>
      </c>
      <c r="F1" s="19" t="s">
        <v>3</v>
      </c>
      <c r="G1" s="19" t="s">
        <v>4</v>
      </c>
      <c r="H1" s="19" t="s">
        <v>5</v>
      </c>
      <c r="I1" s="19" t="s">
        <v>6</v>
      </c>
      <c r="J1" s="19" t="s">
        <v>7</v>
      </c>
      <c r="K1" s="19" t="s">
        <v>8</v>
      </c>
    </row>
    <row r="2" spans="3:11" ht="81.75" customHeight="1" x14ac:dyDescent="0.25">
      <c r="C2" s="18">
        <v>1</v>
      </c>
      <c r="D2" s="1" t="s">
        <v>151</v>
      </c>
      <c r="E2" s="65" t="s">
        <v>11</v>
      </c>
      <c r="F2" s="67">
        <v>0.2097</v>
      </c>
      <c r="G2" s="2" t="s">
        <v>158</v>
      </c>
      <c r="H2" s="3" t="s">
        <v>154</v>
      </c>
      <c r="I2" s="70" t="s">
        <v>11</v>
      </c>
      <c r="J2" s="4">
        <v>0.2097</v>
      </c>
      <c r="K2" s="72">
        <v>34.86</v>
      </c>
    </row>
    <row r="3" spans="3:11" ht="30" x14ac:dyDescent="0.25">
      <c r="C3" s="18">
        <v>2</v>
      </c>
      <c r="D3" s="1" t="s">
        <v>146</v>
      </c>
      <c r="E3" s="54" t="s">
        <v>10</v>
      </c>
      <c r="F3" s="6">
        <v>7.7000000000000002E-3</v>
      </c>
      <c r="G3" s="2" t="s">
        <v>12</v>
      </c>
      <c r="H3" s="3" t="s">
        <v>13</v>
      </c>
      <c r="I3" s="70" t="s">
        <v>10</v>
      </c>
      <c r="J3" s="4">
        <v>0.04</v>
      </c>
      <c r="K3" s="72">
        <v>6.4</v>
      </c>
    </row>
    <row r="4" spans="3:11" ht="30" x14ac:dyDescent="0.25">
      <c r="C4" s="18">
        <v>3</v>
      </c>
      <c r="D4" s="1" t="s">
        <v>147</v>
      </c>
      <c r="E4" s="65" t="s">
        <v>11</v>
      </c>
      <c r="F4" s="67">
        <v>0.23330000000000001</v>
      </c>
      <c r="G4" s="2" t="s">
        <v>14</v>
      </c>
      <c r="H4" s="3" t="s">
        <v>153</v>
      </c>
      <c r="I4" s="70" t="s">
        <v>11</v>
      </c>
      <c r="J4" s="4">
        <v>0.22</v>
      </c>
      <c r="K4" s="72">
        <v>35.200000000000003</v>
      </c>
    </row>
    <row r="5" spans="3:11" ht="60" x14ac:dyDescent="0.25">
      <c r="C5" s="18">
        <v>4</v>
      </c>
      <c r="D5" s="7" t="s">
        <v>148</v>
      </c>
      <c r="E5" s="65" t="s">
        <v>11</v>
      </c>
      <c r="F5" s="68">
        <v>0.20530000000000001</v>
      </c>
      <c r="G5" s="2" t="s">
        <v>159</v>
      </c>
      <c r="H5" s="71" t="s">
        <v>15</v>
      </c>
      <c r="I5" s="70" t="s">
        <v>10</v>
      </c>
      <c r="J5" s="4">
        <v>0.1</v>
      </c>
      <c r="K5" s="73">
        <v>16</v>
      </c>
    </row>
    <row r="6" spans="3:11" ht="30" x14ac:dyDescent="0.25">
      <c r="C6" s="18">
        <v>5</v>
      </c>
      <c r="D6" s="64" t="s">
        <v>149</v>
      </c>
      <c r="E6" s="5" t="s">
        <v>10</v>
      </c>
      <c r="F6" s="6">
        <v>0.12130000000000001</v>
      </c>
      <c r="G6" s="2" t="s">
        <v>16</v>
      </c>
      <c r="H6" s="3" t="s">
        <v>17</v>
      </c>
      <c r="I6" s="70" t="s">
        <v>10</v>
      </c>
      <c r="J6" s="4">
        <v>0.14000000000000001</v>
      </c>
      <c r="K6" s="72">
        <v>22.4</v>
      </c>
    </row>
    <row r="7" spans="3:11" ht="30" x14ac:dyDescent="0.25">
      <c r="C7" s="18">
        <v>6</v>
      </c>
      <c r="D7" s="1" t="s">
        <v>150</v>
      </c>
      <c r="E7" s="5" t="s">
        <v>10</v>
      </c>
      <c r="F7" s="6">
        <v>7.3099999999999998E-2</v>
      </c>
      <c r="G7" s="2" t="s">
        <v>16</v>
      </c>
      <c r="H7" s="3" t="s">
        <v>17</v>
      </c>
      <c r="I7" s="70" t="s">
        <v>10</v>
      </c>
      <c r="J7" s="4">
        <v>0.1</v>
      </c>
      <c r="K7" s="73">
        <v>16</v>
      </c>
    </row>
    <row r="8" spans="3:11" ht="90" x14ac:dyDescent="0.25">
      <c r="C8" s="18">
        <v>7</v>
      </c>
      <c r="D8" s="7" t="s">
        <v>156</v>
      </c>
      <c r="E8" s="65" t="s">
        <v>11</v>
      </c>
      <c r="F8" s="67">
        <v>0.13634177962542532</v>
      </c>
      <c r="G8" s="2" t="s">
        <v>157</v>
      </c>
      <c r="H8" s="3" t="s">
        <v>162</v>
      </c>
      <c r="I8" s="70" t="s">
        <v>11</v>
      </c>
      <c r="J8" s="4">
        <v>0.15</v>
      </c>
      <c r="K8" s="73">
        <v>24</v>
      </c>
    </row>
    <row r="9" spans="3:11" ht="45" x14ac:dyDescent="0.25">
      <c r="C9" s="18">
        <v>8</v>
      </c>
      <c r="D9" s="1" t="s">
        <v>160</v>
      </c>
      <c r="E9" s="66" t="s">
        <v>9</v>
      </c>
      <c r="F9" s="69">
        <v>0</v>
      </c>
      <c r="G9" s="2" t="s">
        <v>155</v>
      </c>
      <c r="H9" s="3" t="s">
        <v>161</v>
      </c>
      <c r="I9" s="70" t="s">
        <v>9</v>
      </c>
      <c r="J9" s="4">
        <v>0.02</v>
      </c>
      <c r="K9" s="72">
        <v>3.2</v>
      </c>
    </row>
    <row r="10" spans="3:11" ht="45" x14ac:dyDescent="0.25">
      <c r="C10" s="18">
        <v>9</v>
      </c>
      <c r="D10" s="1" t="s">
        <v>152</v>
      </c>
      <c r="E10" s="66" t="s">
        <v>9</v>
      </c>
      <c r="F10" s="69">
        <v>0</v>
      </c>
      <c r="G10" s="55" t="s">
        <v>155</v>
      </c>
      <c r="H10" s="56" t="s">
        <v>161</v>
      </c>
      <c r="I10" s="70" t="s">
        <v>9</v>
      </c>
      <c r="J10" s="57">
        <v>0.02</v>
      </c>
      <c r="K10" s="72">
        <v>3.2</v>
      </c>
    </row>
    <row r="11" spans="3:11" x14ac:dyDescent="0.25">
      <c r="J11" s="8" t="s">
        <v>18</v>
      </c>
      <c r="K11" s="9">
        <f>160</f>
        <v>160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Fichas resumen </vt:lpstr>
      <vt:lpstr>Coste personal</vt:lpstr>
      <vt:lpstr>Plan de contingencia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Maule</dc:creator>
  <cp:lastModifiedBy>Maitena</cp:lastModifiedBy>
  <dcterms:created xsi:type="dcterms:W3CDTF">2015-06-05T18:19:34Z</dcterms:created>
  <dcterms:modified xsi:type="dcterms:W3CDTF">2022-06-22T13:36:08Z</dcterms:modified>
</cp:coreProperties>
</file>